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256" windowHeight="6336"/>
  </bookViews>
  <sheets>
    <sheet name="приложение 1" sheetId="3" r:id="rId1"/>
    <sheet name="приложение 2" sheetId="4" r:id="rId2"/>
    <sheet name="приложение 3" sheetId="5" r:id="rId3"/>
  </sheets>
  <definedNames>
    <definedName name="_xlnm.Print_Titles" localSheetId="0">'приложение 1'!$21:$21</definedName>
  </definedNames>
  <calcPr calcId="181029"/>
</workbook>
</file>

<file path=xl/calcChain.xml><?xml version="1.0" encoding="utf-8"?>
<calcChain xmlns="http://schemas.openxmlformats.org/spreadsheetml/2006/main">
  <c r="C26" i="5" l="1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1" i="5" s="1"/>
  <c r="C12" i="5"/>
  <c r="I11" i="5"/>
  <c r="H11" i="5"/>
  <c r="G11" i="5"/>
  <c r="D11" i="5"/>
  <c r="C18" i="4"/>
  <c r="C26" i="4"/>
  <c r="C25" i="4"/>
  <c r="C24" i="4"/>
  <c r="C23" i="4"/>
  <c r="C22" i="4"/>
  <c r="C21" i="4"/>
  <c r="C20" i="4"/>
  <c r="C19" i="4"/>
  <c r="C17" i="4"/>
  <c r="C16" i="4"/>
  <c r="C15" i="4"/>
  <c r="C14" i="4"/>
  <c r="C13" i="4"/>
  <c r="C11" i="4" s="1"/>
  <c r="C12" i="4"/>
  <c r="K11" i="4"/>
  <c r="I11" i="4"/>
  <c r="H11" i="4"/>
  <c r="G11" i="4"/>
  <c r="D11" i="4"/>
  <c r="E11" i="4"/>
  <c r="F11" i="4"/>
  <c r="Q11" i="4"/>
  <c r="P11" i="4"/>
  <c r="T11" i="4"/>
  <c r="V11" i="4"/>
  <c r="O28" i="3"/>
  <c r="O26" i="3"/>
  <c r="N22" i="3"/>
  <c r="O38" i="3"/>
  <c r="O37" i="3"/>
  <c r="O36" i="3"/>
  <c r="O35" i="3"/>
  <c r="O34" i="3"/>
  <c r="O33" i="3"/>
  <c r="O32" i="3"/>
  <c r="O31" i="3"/>
  <c r="O30" i="3"/>
  <c r="O29" i="3"/>
  <c r="O27" i="3"/>
  <c r="O25" i="3"/>
  <c r="O24" i="3"/>
  <c r="O22" i="3" l="1"/>
  <c r="F22" i="3" l="1"/>
  <c r="G22" i="3"/>
  <c r="J22" i="3" l="1"/>
  <c r="I22" i="3"/>
</calcChain>
</file>

<file path=xl/sharedStrings.xml><?xml version="1.0" encoding="utf-8"?>
<sst xmlns="http://schemas.openxmlformats.org/spreadsheetml/2006/main" count="187" uniqueCount="94">
  <si>
    <t>№ п/п</t>
  </si>
  <si>
    <t>в том числе</t>
  </si>
  <si>
    <t>кв. м</t>
  </si>
  <si>
    <t>ед.</t>
  </si>
  <si>
    <t>руб.</t>
  </si>
  <si>
    <t>х</t>
  </si>
  <si>
    <t>Адрес МКД (с указанием населенного пункта)</t>
  </si>
  <si>
    <t>оценка соответствия лифтов требованиям Технического регламента</t>
  </si>
  <si>
    <t>Количество</t>
  </si>
  <si>
    <t>Общая площадь МКД</t>
  </si>
  <si>
    <t>квартир</t>
  </si>
  <si>
    <t>заимствованные средства</t>
  </si>
  <si>
    <t xml:space="preserve">Краснодарского края </t>
  </si>
  <si>
    <t>чел.</t>
  </si>
  <si>
    <t>Виды работ по капитальному ремонту общего имущества в МКД, предусмотренные частью 1 статьи 166 ЖК РФ</t>
  </si>
  <si>
    <t>ремонт крыши</t>
  </si>
  <si>
    <t>ремонт подвальных помещений</t>
  </si>
  <si>
    <t>ремонт фундамента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</si>
  <si>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</si>
  <si>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</si>
  <si>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</si>
  <si>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</si>
  <si>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</si>
  <si>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</si>
  <si>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 xml:space="preserve">руб. </t>
  </si>
  <si>
    <t>УТВЕРЖДЕН</t>
  </si>
  <si>
    <t>Количество граждан, зарегистрированных по месту жительства в МКД</t>
  </si>
  <si>
    <t>Способ формирования фонда капитального ремонта МКД</t>
  </si>
  <si>
    <t>Стоимость капитального ремонта общего имущества в МКД</t>
  </si>
  <si>
    <t>Планируемый срок завершения капитального ремонта МКД (квартал, год)</t>
  </si>
  <si>
    <t xml:space="preserve">этажей </t>
  </si>
  <si>
    <t>подъездов</t>
  </si>
  <si>
    <t>средства фонда капитального ремонта МКД</t>
  </si>
  <si>
    <t>в том числе средства финансовой поддержки</t>
  </si>
  <si>
    <t>РФ</t>
  </si>
  <si>
    <t xml:space="preserve">муниципальной </t>
  </si>
  <si>
    <t>РО</t>
  </si>
  <si>
    <t>ремонт внутридомовых инженерных систем</t>
  </si>
  <si>
    <t>Всего  по муниципальному образованию Северский район</t>
  </si>
  <si>
    <t>Заместитель главы администрации</t>
  </si>
  <si>
    <t xml:space="preserve">ПРИЛОЖЕНИЕ </t>
  </si>
  <si>
    <t>постановлением  администрации</t>
  </si>
  <si>
    <t xml:space="preserve"> муниципального образования </t>
  </si>
  <si>
    <t xml:space="preserve">Северский район </t>
  </si>
  <si>
    <t xml:space="preserve">Раздел 1. СПИСОК МНОГОКВАРТИРНЫХ ДОМОВ,  </t>
  </si>
  <si>
    <t xml:space="preserve">Раздел 2. СПИСОК МНОГОКВАРТИРНЫХ ДОМОВ, </t>
  </si>
  <si>
    <t xml:space="preserve">Раздел 3. СПИСОК МНОГОКВАРТИРНЫХ ДОМОВ,  </t>
  </si>
  <si>
    <t>всего                                                       (сумма показателей граф 10 - 15)</t>
  </si>
  <si>
    <t>ремонт лифтовых шахт</t>
  </si>
  <si>
    <t>ремонт машинных и блочных помещений</t>
  </si>
  <si>
    <t>Всего по муниципальному образованию Северский район</t>
  </si>
  <si>
    <t>планируемая</t>
  </si>
  <si>
    <t>Стоимость капитального ремонта общего имущества в МКД, всего (сумма показателей граф 4 – 9, 11, 13, 15, 17, 19, 22, 25)</t>
  </si>
  <si>
    <t>ремонт, замена, модернизация лифтов</t>
  </si>
  <si>
    <t xml:space="preserve">ремонт фасада </t>
  </si>
  <si>
    <t>кв.м.</t>
  </si>
  <si>
    <t>пог.м.</t>
  </si>
  <si>
    <t>Стоимость капитального ремонта общего имущества в МКД, всего (сумма показателей граф 4 - 9)</t>
  </si>
  <si>
    <t>Виды услуг и работ по капитальному ремонту общего имущества в МКД,  предусмотренные пунктами 2 - 4   части 1 статьи 26 Закона Краснодарского края  от 1 июля 2013 года № 2735-КЗ «Об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края»</t>
  </si>
  <si>
    <t>разработка проектной документации</t>
  </si>
  <si>
    <t xml:space="preserve">проведение государственной экспертизы проектной документации </t>
  </si>
  <si>
    <t xml:space="preserve">составление сметной документации </t>
  </si>
  <si>
    <t xml:space="preserve">проведение проверки достоверности определения сметной стоимости капитального ремонта </t>
  </si>
  <si>
    <t xml:space="preserve">осуществление строительного контроля </t>
  </si>
  <si>
    <t xml:space="preserve">В.Г. Видинеев </t>
  </si>
  <si>
    <t>от  __________ 2023 г.  № ______</t>
  </si>
  <si>
    <t xml:space="preserve">расположенных на территории муниципального образования Северский район Краснодарского края, общее имущество в которых подлежит капитальному ремонту в этапе 2019 года планового периода 2017-2019 годов </t>
  </si>
  <si>
    <t>Северский  район,
пгт. Афипский,
ул. Ленина, 5</t>
  </si>
  <si>
    <t>Северский  район,
пгт. Афипский,
ул. Пушкина, 142</t>
  </si>
  <si>
    <t>Северский  район,
пгт. Афипский,
ул. Пушкина, 146</t>
  </si>
  <si>
    <t>Северский  район,
пгт. Ильский,
ул. Первомайская, 50</t>
  </si>
  <si>
    <t>Северский  район,
пгт. Ильский,
ул.  Октябрьская, 22</t>
  </si>
  <si>
    <t>Северский район,                              пгт. Черноморский,                      ул. Суворова, д. 40</t>
  </si>
  <si>
    <t>Северский район,                         пгт. Черноморский,                         ул. Суворова, д. 38</t>
  </si>
  <si>
    <t>Северский район,                           пгт. Черноморский,                        ул. Суворова, д. 33</t>
  </si>
  <si>
    <t>Северский район,                     пгт. Черноморский,                      ул. Суворова, д. 42</t>
  </si>
  <si>
    <t>Северский район,                       пгт. Черноморский,                    ул. Суворова, д. 46</t>
  </si>
  <si>
    <t>Северский район, пгт. Черноморский,                           ул. Тельмана, д. 4</t>
  </si>
  <si>
    <t>Северский район,                        пгт. Черноморский,                  ул. Юбилейная, д. 100</t>
  </si>
  <si>
    <t>Северский район,                   пгт. Черноморский,                    ул. Юбилейная, д. 106</t>
  </si>
  <si>
    <t>Северский район,                      пгт. Черноморский,                     ул. Кирова, д. 27</t>
  </si>
  <si>
    <t>Северский район,                       ст. Северская,                                 ул. Ленина, д. 205</t>
  </si>
  <si>
    <t>Северский район,                        пгт. Черноморский,                         ул. Юбилейная, д. 100</t>
  </si>
  <si>
    <t>Северский район,                             пгт. Черноморский,                    ул. Юбилейная, д. 106</t>
  </si>
  <si>
    <t>Северский район,                        ст. Северская,                                 ул. Ленина, д. 205</t>
  </si>
  <si>
    <t>РО/ СС</t>
  </si>
  <si>
    <t>4 квартал          2019 года</t>
  </si>
  <si>
    <t>3 квартал          2019 года</t>
  </si>
  <si>
    <t>2 квартал          2019 года</t>
  </si>
  <si>
    <t>расположенных на территории муниципального образования Северский район Краснодарского края, в отношении которых в этапе 2019 года планового периода 2017-2019 годов подлежат выполнению работы по капитальному ремонту общего имущества, предусмотренные частью 1 статьи 166 Жилищного кодекса Российской Федерации</t>
  </si>
  <si>
    <t>Северский район,                       пгт. Черноморский,                      ул. Суворова, д. 42</t>
  </si>
  <si>
    <t>расположенных на территории муниципального образования Северский район Краснодарского края,  в отношении которых в этапе 2019 года планового периода 2017-2019 годов подлежат выполнению услуги и работы по капитальному ремонту общего имущества, предусмотренные пунктами 2-4 части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</si>
  <si>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r>
      <t>прогнозируемый объем поступления взносов на капитальный ремонт, пеней по МКД и процентов, подлежащих начислению за пользов</t>
    </r>
    <r>
      <rPr>
        <sz val="12"/>
        <rFont val="Times New Roman"/>
        <family val="1"/>
        <charset val="204"/>
      </rPr>
      <t>ание денежными средствами фонда капитального ремонта МКД в 2019 году</t>
    </r>
  </si>
  <si>
    <t>Краткосрочный план реализации Региональной программы капитального ремонта общего имущества собственников помещений в многоквартирных домах по плановому периоду 2017-2019 годов  (этап 2019 года), расположенных на территории муниципального образования Северский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</si>
</sst>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_₽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indexed="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6">
    <xf numFmtId="0" fontId="0" fillId="0" borderId="0"/>
    <xf numFmtId="0" fontId="9" fillId="0" borderId="0"/>
    <xf numFmtId="0" fontId="18" fillId="0" borderId="0"/>
    <xf numFmtId="0" fontId="8" fillId="0" borderId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>
      <alignment wrapText="1"/>
    </xf>
    <xf numFmtId="4" fontId="12" fillId="0" borderId="1" xfId="2" applyNumberFormat="1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textRotation="90" wrapText="1"/>
      <protection hidden="1"/>
    </xf>
    <xf numFmtId="0" fontId="13" fillId="0" borderId="1" xfId="2" applyFont="1" applyBorder="1" applyAlignment="1" applyProtection="1">
      <alignment horizontal="center" vertical="center" wrapText="1"/>
      <protection hidden="1"/>
    </xf>
    <xf numFmtId="1" fontId="13" fillId="0" borderId="1" xfId="2" applyNumberFormat="1" applyFont="1" applyBorder="1" applyAlignment="1" applyProtection="1">
      <alignment horizontal="center" vertical="center" wrapText="1"/>
      <protection hidden="1"/>
    </xf>
    <xf numFmtId="4" fontId="23" fillId="0" borderId="1" xfId="2" applyNumberFormat="1" applyFont="1" applyBorder="1" applyAlignment="1" applyProtection="1">
      <alignment horizontal="center" vertical="center" wrapText="1"/>
      <protection hidden="1"/>
    </xf>
    <xf numFmtId="3" fontId="23" fillId="0" borderId="1" xfId="2" applyNumberFormat="1" applyFont="1" applyBorder="1" applyAlignment="1" applyProtection="1">
      <alignment horizontal="center" vertical="center" wrapText="1"/>
      <protection hidden="1"/>
    </xf>
    <xf numFmtId="1" fontId="12" fillId="0" borderId="1" xfId="2" applyNumberFormat="1" applyFont="1" applyBorder="1" applyAlignment="1" applyProtection="1">
      <alignment horizontal="center" vertical="center" wrapText="1"/>
      <protection hidden="1"/>
    </xf>
    <xf numFmtId="0" fontId="12" fillId="0" borderId="2" xfId="2" applyFont="1" applyBorder="1" applyAlignment="1" applyProtection="1">
      <alignment horizontal="center" vertical="center" textRotation="90" wrapText="1"/>
      <protection hidden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shrinkToFit="1"/>
    </xf>
    <xf numFmtId="0" fontId="12" fillId="0" borderId="0" xfId="0" applyFont="1" applyAlignment="1">
      <alignment wrapText="1"/>
    </xf>
    <xf numFmtId="0" fontId="24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 applyProtection="1">
      <alignment horizontal="center" vertical="center" wrapText="1"/>
      <protection hidden="1"/>
    </xf>
    <xf numFmtId="164" fontId="25" fillId="0" borderId="1" xfId="0" applyNumberFormat="1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Border="1" applyAlignment="1" applyProtection="1">
      <alignment horizontal="center" vertical="center" wrapText="1"/>
      <protection locked="0"/>
    </xf>
    <xf numFmtId="4" fontId="24" fillId="2" borderId="1" xfId="0" applyNumberFormat="1" applyFont="1" applyFill="1" applyBorder="1" applyAlignment="1">
      <alignment horizontal="center" vertical="center" wrapText="1"/>
    </xf>
    <xf numFmtId="4" fontId="26" fillId="0" borderId="0" xfId="0" applyNumberFormat="1" applyFont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0" fontId="20" fillId="0" borderId="0" xfId="0" applyFont="1" applyAlignment="1">
      <alignment horizontal="right"/>
    </xf>
    <xf numFmtId="0" fontId="29" fillId="0" borderId="0" xfId="0" applyFont="1" applyAlignment="1">
      <alignment horizont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2" applyFont="1" applyFill="1" applyBorder="1" applyAlignment="1" applyProtection="1">
      <alignment horizontal="center" vertical="center" textRotation="90" wrapText="1"/>
      <protection hidden="1"/>
    </xf>
    <xf numFmtId="0" fontId="12" fillId="2" borderId="4" xfId="2" applyFont="1" applyFill="1" applyBorder="1" applyAlignment="1" applyProtection="1">
      <alignment horizontal="center" vertical="center" textRotation="90" wrapText="1"/>
      <protection hidden="1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4" fontId="23" fillId="2" borderId="2" xfId="0" applyNumberFormat="1" applyFont="1" applyFill="1" applyBorder="1" applyAlignment="1">
      <alignment horizontal="center" vertical="center" wrapText="1"/>
    </xf>
    <xf numFmtId="4" fontId="23" fillId="2" borderId="4" xfId="0" applyNumberFormat="1" applyFont="1" applyFill="1" applyBorder="1" applyAlignment="1">
      <alignment horizontal="center" vertical="center" wrapText="1"/>
    </xf>
    <xf numFmtId="2" fontId="23" fillId="2" borderId="2" xfId="0" applyNumberFormat="1" applyFont="1" applyFill="1" applyBorder="1" applyAlignment="1">
      <alignment horizontal="center" vertical="center" wrapText="1"/>
    </xf>
    <xf numFmtId="2" fontId="23" fillId="2" borderId="4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2" borderId="1" xfId="2" applyFont="1" applyFill="1" applyBorder="1" applyAlignment="1" applyProtection="1">
      <alignment horizontal="center" vertical="center" wrapText="1"/>
      <protection hidden="1"/>
    </xf>
    <xf numFmtId="0" fontId="10" fillId="0" borderId="1" xfId="2" applyFont="1" applyBorder="1" applyAlignment="1" applyProtection="1">
      <alignment horizontal="center" vertical="center" wrapText="1"/>
      <protection hidden="1"/>
    </xf>
    <xf numFmtId="0" fontId="23" fillId="2" borderId="5" xfId="0" applyFont="1" applyFill="1" applyBorder="1" applyAlignment="1">
      <alignment horizontal="left" vertical="center" wrapText="1"/>
    </xf>
    <xf numFmtId="0" fontId="23" fillId="2" borderId="6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4" fontId="23" fillId="0" borderId="2" xfId="0" applyNumberFormat="1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hidden="1"/>
    </xf>
    <xf numFmtId="0" fontId="12" fillId="0" borderId="3" xfId="2" applyFont="1" applyBorder="1" applyAlignment="1" applyProtection="1">
      <alignment horizontal="center" vertical="center" wrapText="1"/>
      <protection hidden="1"/>
    </xf>
    <xf numFmtId="0" fontId="12" fillId="0" borderId="4" xfId="2" applyFont="1" applyBorder="1" applyAlignment="1" applyProtection="1">
      <alignment horizontal="center" vertical="center" wrapText="1"/>
      <protection hidden="1"/>
    </xf>
    <xf numFmtId="0" fontId="23" fillId="0" borderId="1" xfId="2" applyFont="1" applyBorder="1" applyAlignment="1" applyProtection="1">
      <alignment vertical="center" wrapText="1"/>
      <protection hidden="1"/>
    </xf>
    <xf numFmtId="0" fontId="12" fillId="0" borderId="2" xfId="2" applyFont="1" applyBorder="1" applyAlignment="1" applyProtection="1">
      <alignment horizontal="center" vertical="top" wrapText="1"/>
      <protection hidden="1"/>
    </xf>
    <xf numFmtId="0" fontId="12" fillId="0" borderId="3" xfId="2" applyFont="1" applyBorder="1" applyAlignment="1" applyProtection="1">
      <alignment horizontal="center" vertical="top" wrapText="1"/>
      <protection hidden="1"/>
    </xf>
    <xf numFmtId="0" fontId="0" fillId="0" borderId="4" xfId="0" applyBorder="1" applyAlignment="1">
      <alignment vertical="top" wrapText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2" fillId="0" borderId="5" xfId="2" applyFont="1" applyBorder="1" applyAlignment="1" applyProtection="1">
      <alignment horizontal="center" vertical="center" wrapText="1"/>
      <protection hidden="1"/>
    </xf>
    <xf numFmtId="0" fontId="12" fillId="0" borderId="9" xfId="2" applyFont="1" applyBorder="1" applyAlignment="1" applyProtection="1">
      <alignment horizontal="center" vertical="center" wrapText="1"/>
      <protection hidden="1"/>
    </xf>
    <xf numFmtId="0" fontId="12" fillId="0" borderId="6" xfId="2" applyFont="1" applyBorder="1" applyAlignment="1" applyProtection="1">
      <alignment horizontal="center" vertical="center" wrapText="1"/>
      <protection hidden="1"/>
    </xf>
    <xf numFmtId="0" fontId="12" fillId="0" borderId="7" xfId="2" applyFont="1" applyBorder="1" applyAlignment="1" applyProtection="1">
      <alignment horizontal="center" vertical="center" wrapText="1"/>
      <protection hidden="1"/>
    </xf>
    <xf numFmtId="0" fontId="12" fillId="0" borderId="10" xfId="2" applyFont="1" applyBorder="1" applyAlignment="1" applyProtection="1">
      <alignment horizontal="center" vertical="center" wrapText="1"/>
      <protection hidden="1"/>
    </xf>
    <xf numFmtId="0" fontId="12" fillId="0" borderId="8" xfId="2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textRotation="90" wrapText="1"/>
      <protection hidden="1"/>
    </xf>
    <xf numFmtId="0" fontId="31" fillId="0" borderId="0" xfId="0" applyFont="1" applyAlignment="1">
      <alignment horizontal="left" vertical="center" wrapText="1"/>
    </xf>
    <xf numFmtId="0" fontId="23" fillId="0" borderId="1" xfId="2" applyFont="1" applyBorder="1" applyAlignment="1" applyProtection="1">
      <alignment horizontal="left" vertical="center" wrapText="1"/>
      <protection hidden="1"/>
    </xf>
    <xf numFmtId="0" fontId="2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66">
    <cellStyle name="Обычный" xfId="0" builtinId="0"/>
    <cellStyle name="Обычный 10" xfId="104"/>
    <cellStyle name="Обычный 11" xfId="111"/>
    <cellStyle name="Обычный 12" xfId="156"/>
    <cellStyle name="Обычный 2" xfId="13"/>
    <cellStyle name="Обычный 2 2" xfId="16"/>
    <cellStyle name="Обычный 2 3" xfId="37"/>
    <cellStyle name="Обычный 2 4" xfId="60"/>
    <cellStyle name="Обычный 2 5" xfId="83"/>
    <cellStyle name="Обычный 2 6" xfId="99"/>
    <cellStyle name="Обычный 2 7" xfId="106"/>
    <cellStyle name="Обычный 2 8" xfId="129"/>
    <cellStyle name="Обычный 2 9" xfId="158"/>
    <cellStyle name="Обычный 3" xfId="2"/>
    <cellStyle name="Обычный 4" xfId="1"/>
    <cellStyle name="Обычный 4 2" xfId="17"/>
    <cellStyle name="Обычный 4 3" xfId="40"/>
    <cellStyle name="Обычный 4 4" xfId="63"/>
    <cellStyle name="Обычный 4 5" xfId="86"/>
    <cellStyle name="Обычный 4 6" xfId="102"/>
    <cellStyle name="Обычный 4 7" xfId="109"/>
    <cellStyle name="Обычный 4 8" xfId="132"/>
    <cellStyle name="Обычный 4 9" xfId="161"/>
    <cellStyle name="Обычный 5" xfId="3"/>
    <cellStyle name="Обычный 5 2" xfId="103"/>
    <cellStyle name="Обычный 5 3" xfId="110"/>
    <cellStyle name="Обычный 5 4" xfId="155"/>
    <cellStyle name="Обычный 5 5" xfId="162"/>
    <cellStyle name="Обычный 6" xfId="28"/>
    <cellStyle name="Обычный 7" xfId="51"/>
    <cellStyle name="Обычный 8" xfId="74"/>
    <cellStyle name="Обычный 9" xfId="97"/>
    <cellStyle name="Процентный 2" xfId="101"/>
    <cellStyle name="Процентный 3" xfId="108"/>
    <cellStyle name="Процентный 4" xfId="154"/>
    <cellStyle name="Процентный 5" xfId="160"/>
    <cellStyle name="Финансовый 10" xfId="52"/>
    <cellStyle name="Финансовый 10 2" xfId="114"/>
    <cellStyle name="Финансовый 11" xfId="75"/>
    <cellStyle name="Финансовый 11 2" xfId="133"/>
    <cellStyle name="Финансовый 12" xfId="98"/>
    <cellStyle name="Финансовый 13" xfId="105"/>
    <cellStyle name="Финансовый 14" xfId="112"/>
    <cellStyle name="Финансовый 15" xfId="153"/>
    <cellStyle name="Финансовый 16" xfId="157"/>
    <cellStyle name="Финансовый 2" xfId="10"/>
    <cellStyle name="Финансовый 2 10" xfId="113"/>
    <cellStyle name="Финансовый 2 11" xfId="159"/>
    <cellStyle name="Финансовый 2 2" xfId="14"/>
    <cellStyle name="Финансовый 2 2 2" xfId="26"/>
    <cellStyle name="Финансовый 2 2 2 2" xfId="49"/>
    <cellStyle name="Финансовый 2 2 2 3" xfId="72"/>
    <cellStyle name="Финансовый 2 2 2 4" xfId="95"/>
    <cellStyle name="Финансовый 2 2 2 5" xfId="151"/>
    <cellStyle name="Финансовый 2 2 3" xfId="38"/>
    <cellStyle name="Финансовый 2 2 3 2" xfId="141"/>
    <cellStyle name="Финансовый 2 2 4" xfId="61"/>
    <cellStyle name="Финансовый 2 2 5" xfId="84"/>
    <cellStyle name="Финансовый 2 2 6" xfId="130"/>
    <cellStyle name="Финансовый 2 2 7" xfId="164"/>
    <cellStyle name="Финансовый 2 3" xfId="23"/>
    <cellStyle name="Финансовый 2 3 2" xfId="46"/>
    <cellStyle name="Финансовый 2 3 3" xfId="69"/>
    <cellStyle name="Финансовый 2 3 4" xfId="92"/>
    <cellStyle name="Финансовый 2 3 5" xfId="148"/>
    <cellStyle name="Финансовый 2 4" xfId="34"/>
    <cellStyle name="Финансовый 2 4 2" xfId="138"/>
    <cellStyle name="Финансовый 2 5" xfId="57"/>
    <cellStyle name="Финансовый 2 6" xfId="80"/>
    <cellStyle name="Финансовый 2 7" xfId="100"/>
    <cellStyle name="Финансовый 2 8" xfId="107"/>
    <cellStyle name="Финансовый 2 9" xfId="126"/>
    <cellStyle name="Финансовый 3" xfId="5"/>
    <cellStyle name="Финансовый 3 2" xfId="11"/>
    <cellStyle name="Финансовый 3 2 2" xfId="24"/>
    <cellStyle name="Финансовый 3 2 2 2" xfId="47"/>
    <cellStyle name="Финансовый 3 2 2 3" xfId="70"/>
    <cellStyle name="Финансовый 3 2 2 4" xfId="93"/>
    <cellStyle name="Финансовый 3 2 2 5" xfId="149"/>
    <cellStyle name="Финансовый 3 2 3" xfId="35"/>
    <cellStyle name="Финансовый 3 2 3 2" xfId="139"/>
    <cellStyle name="Финансовый 3 2 4" xfId="58"/>
    <cellStyle name="Финансовый 3 2 5" xfId="81"/>
    <cellStyle name="Финансовый 3 2 6" xfId="127"/>
    <cellStyle name="Финансовый 3 2 7" xfId="165"/>
    <cellStyle name="Финансовый 3 3" xfId="15"/>
    <cellStyle name="Финансовый 3 3 2" xfId="27"/>
    <cellStyle name="Финансовый 3 3 2 2" xfId="50"/>
    <cellStyle name="Финансовый 3 3 2 3" xfId="73"/>
    <cellStyle name="Финансовый 3 3 2 4" xfId="96"/>
    <cellStyle name="Финансовый 3 3 2 5" xfId="152"/>
    <cellStyle name="Финансовый 3 3 3" xfId="39"/>
    <cellStyle name="Финансовый 3 3 3 2" xfId="142"/>
    <cellStyle name="Финансовый 3 3 4" xfId="62"/>
    <cellStyle name="Финансовый 3 3 5" xfId="85"/>
    <cellStyle name="Финансовый 3 3 6" xfId="131"/>
    <cellStyle name="Финансовый 3 4" xfId="9"/>
    <cellStyle name="Финансовый 3 4 2" xfId="22"/>
    <cellStyle name="Финансовый 3 4 2 2" xfId="45"/>
    <cellStyle name="Финансовый 3 4 2 3" xfId="68"/>
    <cellStyle name="Финансовый 3 4 2 4" xfId="91"/>
    <cellStyle name="Финансовый 3 4 2 5" xfId="147"/>
    <cellStyle name="Финансовый 3 4 3" xfId="33"/>
    <cellStyle name="Финансовый 3 4 3 2" xfId="137"/>
    <cellStyle name="Финансовый 3 4 4" xfId="56"/>
    <cellStyle name="Финансовый 3 4 5" xfId="79"/>
    <cellStyle name="Финансовый 3 4 6" xfId="125"/>
    <cellStyle name="Финансовый 3 5" xfId="7"/>
    <cellStyle name="Финансовый 3 5 2" xfId="20"/>
    <cellStyle name="Финансовый 3 5 2 2" xfId="43"/>
    <cellStyle name="Финансовый 3 5 2 3" xfId="66"/>
    <cellStyle name="Финансовый 3 5 2 4" xfId="89"/>
    <cellStyle name="Финансовый 3 5 2 5" xfId="145"/>
    <cellStyle name="Финансовый 3 5 3" xfId="31"/>
    <cellStyle name="Финансовый 3 5 3 2" xfId="135"/>
    <cellStyle name="Финансовый 3 5 4" xfId="54"/>
    <cellStyle name="Финансовый 3 5 5" xfId="77"/>
    <cellStyle name="Финансовый 3 5 6" xfId="123"/>
    <cellStyle name="Финансовый 3 6" xfId="121"/>
    <cellStyle name="Финансовый 3 7" xfId="119"/>
    <cellStyle name="Финансовый 3 8" xfId="117"/>
    <cellStyle name="Финансовый 3 9" xfId="115"/>
    <cellStyle name="Финансовый 4" xfId="12"/>
    <cellStyle name="Финансовый 4 2" xfId="25"/>
    <cellStyle name="Финансовый 4 2 2" xfId="48"/>
    <cellStyle name="Финансовый 4 2 3" xfId="71"/>
    <cellStyle name="Финансовый 4 2 4" xfId="94"/>
    <cellStyle name="Финансовый 4 2 5" xfId="150"/>
    <cellStyle name="Финансовый 4 3" xfId="36"/>
    <cellStyle name="Финансовый 4 3 2" xfId="140"/>
    <cellStyle name="Финансовый 4 4" xfId="59"/>
    <cellStyle name="Финансовый 4 5" xfId="82"/>
    <cellStyle name="Финансовый 4 6" xfId="128"/>
    <cellStyle name="Финансовый 4 7" xfId="163"/>
    <cellStyle name="Финансовый 5" xfId="8"/>
    <cellStyle name="Финансовый 5 2" xfId="21"/>
    <cellStyle name="Финансовый 5 2 2" xfId="44"/>
    <cellStyle name="Финансовый 5 2 3" xfId="67"/>
    <cellStyle name="Финансовый 5 2 4" xfId="90"/>
    <cellStyle name="Финансовый 5 2 5" xfId="146"/>
    <cellStyle name="Финансовый 5 3" xfId="32"/>
    <cellStyle name="Финансовый 5 3 2" xfId="136"/>
    <cellStyle name="Финансовый 5 4" xfId="55"/>
    <cellStyle name="Финансовый 5 5" xfId="78"/>
    <cellStyle name="Финансовый 5 6" xfId="124"/>
    <cellStyle name="Финансовый 6" xfId="6"/>
    <cellStyle name="Финансовый 6 2" xfId="19"/>
    <cellStyle name="Финансовый 6 2 2" xfId="42"/>
    <cellStyle name="Финансовый 6 2 3" xfId="65"/>
    <cellStyle name="Финансовый 6 2 4" xfId="88"/>
    <cellStyle name="Финансовый 6 2 5" xfId="144"/>
    <cellStyle name="Финансовый 6 3" xfId="30"/>
    <cellStyle name="Финансовый 6 3 2" xfId="134"/>
    <cellStyle name="Финансовый 6 4" xfId="53"/>
    <cellStyle name="Финансовый 6 5" xfId="76"/>
    <cellStyle name="Финансовый 6 6" xfId="122"/>
    <cellStyle name="Финансовый 7" xfId="18"/>
    <cellStyle name="Финансовый 7 2" xfId="41"/>
    <cellStyle name="Финансовый 7 2 2" xfId="143"/>
    <cellStyle name="Финансовый 7 3" xfId="64"/>
    <cellStyle name="Финансовый 7 4" xfId="87"/>
    <cellStyle name="Финансовый 7 5" xfId="120"/>
    <cellStyle name="Финансовый 8" xfId="4"/>
    <cellStyle name="Финансовый 8 2" xfId="118"/>
    <cellStyle name="Финансовый 9" xfId="29"/>
    <cellStyle name="Финансовый 9 2" xfId="116"/>
  </cellStyles>
  <dxfs count="1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view="pageBreakPreview" zoomScale="70" zoomScaleNormal="100" zoomScaleSheetLayoutView="70" workbookViewId="0">
      <selection activeCell="A9" sqref="A9:P23"/>
    </sheetView>
  </sheetViews>
  <sheetFormatPr defaultColWidth="9.109375" defaultRowHeight="14.4" x14ac:dyDescent="0.3"/>
  <cols>
    <col min="1" max="1" width="5.44140625" style="1" customWidth="1"/>
    <col min="2" max="2" width="31.6640625" style="1" customWidth="1"/>
    <col min="3" max="3" width="6.5546875" style="1" customWidth="1"/>
    <col min="4" max="4" width="6.109375" style="1" customWidth="1"/>
    <col min="5" max="5" width="6.6640625" style="1" customWidth="1"/>
    <col min="6" max="7" width="13.6640625" style="1" customWidth="1"/>
    <col min="8" max="8" width="11.33203125" style="1" customWidth="1"/>
    <col min="9" max="9" width="18" style="1" customWidth="1"/>
    <col min="10" max="10" width="17.44140625" style="1" customWidth="1"/>
    <col min="11" max="11" width="8.6640625" style="1" customWidth="1"/>
    <col min="12" max="12" width="9.88671875" style="1" customWidth="1"/>
    <col min="13" max="13" width="9.6640625" style="1" customWidth="1"/>
    <col min="14" max="14" width="41.44140625" style="1" customWidth="1"/>
    <col min="15" max="15" width="18.5546875" style="1" customWidth="1"/>
    <col min="16" max="16" width="11.33203125" style="1" customWidth="1"/>
    <col min="17" max="16384" width="9.109375" style="1"/>
  </cols>
  <sheetData>
    <row r="1" spans="1:16" ht="28.2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5" t="s">
        <v>40</v>
      </c>
      <c r="O1" s="65"/>
      <c r="P1" s="65"/>
    </row>
    <row r="2" spans="1:16" ht="28.2" x14ac:dyDescent="0.5">
      <c r="A2" s="5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7"/>
      <c r="O2" s="7"/>
      <c r="P2" s="7"/>
    </row>
    <row r="3" spans="1:16" ht="28.2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5" t="s">
        <v>25</v>
      </c>
      <c r="O3" s="65"/>
      <c r="P3" s="65"/>
    </row>
    <row r="4" spans="1:16" ht="28.2" x14ac:dyDescent="0.5">
      <c r="A4" s="5"/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8"/>
      <c r="N4" s="65" t="s">
        <v>41</v>
      </c>
      <c r="O4" s="65"/>
      <c r="P4" s="65"/>
    </row>
    <row r="5" spans="1:16" ht="34.5" customHeight="1" x14ac:dyDescent="0.5">
      <c r="A5" s="5"/>
      <c r="B5" s="5"/>
      <c r="C5" s="5"/>
      <c r="D5" s="5"/>
      <c r="E5" s="5"/>
      <c r="F5" s="5"/>
      <c r="G5" s="5"/>
      <c r="H5" s="5"/>
      <c r="I5" s="5"/>
      <c r="J5" s="5"/>
      <c r="K5" s="8"/>
      <c r="L5" s="8"/>
      <c r="M5" s="8"/>
      <c r="N5" s="65" t="s">
        <v>42</v>
      </c>
      <c r="O5" s="65"/>
      <c r="P5" s="65"/>
    </row>
    <row r="6" spans="1:16" ht="28.2" x14ac:dyDescent="0.5">
      <c r="A6" s="5"/>
      <c r="B6" s="5"/>
      <c r="C6" s="5"/>
      <c r="D6" s="5"/>
      <c r="E6" s="5"/>
      <c r="F6" s="5"/>
      <c r="G6" s="5"/>
      <c r="H6" s="5"/>
      <c r="I6" s="5"/>
      <c r="J6" s="5"/>
      <c r="K6" s="8"/>
      <c r="L6" s="8"/>
      <c r="M6" s="8"/>
      <c r="N6" s="65" t="s">
        <v>43</v>
      </c>
      <c r="O6" s="65"/>
      <c r="P6" s="65"/>
    </row>
    <row r="7" spans="1:16" ht="27.75" customHeight="1" x14ac:dyDescent="0.5">
      <c r="A7" s="5"/>
      <c r="B7" s="5"/>
      <c r="C7" s="5"/>
      <c r="D7" s="5"/>
      <c r="E7" s="5"/>
      <c r="F7" s="5"/>
      <c r="G7" s="5"/>
      <c r="H7" s="5"/>
      <c r="I7" s="5"/>
      <c r="J7" s="47" t="s">
        <v>65</v>
      </c>
      <c r="K7" s="47"/>
      <c r="L7" s="47"/>
      <c r="M7" s="47"/>
      <c r="N7" s="47"/>
      <c r="O7" s="47"/>
      <c r="P7" s="47"/>
    </row>
    <row r="8" spans="1:16" ht="4.5" customHeight="1" x14ac:dyDescent="0.5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9"/>
      <c r="N8" s="6"/>
      <c r="O8" s="9"/>
      <c r="P8" s="9"/>
    </row>
    <row r="9" spans="1:16" ht="78.75" customHeight="1" x14ac:dyDescent="0.4">
      <c r="A9" s="48" t="s">
        <v>93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</row>
    <row r="10" spans="1:16" ht="34.5" customHeight="1" x14ac:dyDescent="0.3">
      <c r="A10" s="66" t="s">
        <v>44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66" customHeight="1" x14ac:dyDescent="0.3">
      <c r="A11" s="69" t="s">
        <v>66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2.25" customHeight="1" x14ac:dyDescent="0.3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5.75" hidden="1" customHeight="1" x14ac:dyDescent="0.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</row>
    <row r="14" spans="1:16" ht="4.5" customHeight="1" x14ac:dyDescent="0.3">
      <c r="A14" s="2"/>
    </row>
    <row r="15" spans="1:16" ht="16.5" customHeight="1" x14ac:dyDescent="0.3">
      <c r="A15" s="70" t="s">
        <v>0</v>
      </c>
      <c r="B15" s="71" t="s">
        <v>6</v>
      </c>
      <c r="C15" s="70" t="s">
        <v>8</v>
      </c>
      <c r="D15" s="70"/>
      <c r="E15" s="70"/>
      <c r="F15" s="61" t="s">
        <v>9</v>
      </c>
      <c r="G15" s="61" t="s">
        <v>26</v>
      </c>
      <c r="H15" s="61" t="s">
        <v>27</v>
      </c>
      <c r="I15" s="75" t="s">
        <v>28</v>
      </c>
      <c r="J15" s="75"/>
      <c r="K15" s="75"/>
      <c r="L15" s="75"/>
      <c r="M15" s="75"/>
      <c r="N15" s="75"/>
      <c r="O15" s="75"/>
      <c r="P15" s="64" t="s">
        <v>29</v>
      </c>
    </row>
    <row r="16" spans="1:16" ht="20.25" customHeight="1" x14ac:dyDescent="0.3">
      <c r="A16" s="70"/>
      <c r="B16" s="72"/>
      <c r="C16" s="64" t="s">
        <v>30</v>
      </c>
      <c r="D16" s="64" t="s">
        <v>31</v>
      </c>
      <c r="E16" s="64" t="s">
        <v>10</v>
      </c>
      <c r="F16" s="62"/>
      <c r="G16" s="62"/>
      <c r="H16" s="62"/>
      <c r="I16" s="74" t="s">
        <v>51</v>
      </c>
      <c r="J16" s="74"/>
      <c r="K16" s="74"/>
      <c r="L16" s="74"/>
      <c r="M16" s="74"/>
      <c r="N16" s="74"/>
      <c r="O16" s="74"/>
      <c r="P16" s="64"/>
    </row>
    <row r="17" spans="1:16" ht="18" x14ac:dyDescent="0.3">
      <c r="A17" s="70"/>
      <c r="B17" s="72"/>
      <c r="C17" s="64"/>
      <c r="D17" s="64"/>
      <c r="E17" s="64"/>
      <c r="F17" s="62"/>
      <c r="G17" s="62"/>
      <c r="H17" s="62"/>
      <c r="I17" s="80" t="s">
        <v>47</v>
      </c>
      <c r="J17" s="81" t="s">
        <v>1</v>
      </c>
      <c r="K17" s="81"/>
      <c r="L17" s="81"/>
      <c r="M17" s="81"/>
      <c r="N17" s="81"/>
      <c r="O17" s="81"/>
      <c r="P17" s="64"/>
    </row>
    <row r="18" spans="1:16" ht="35.25" customHeight="1" x14ac:dyDescent="0.3">
      <c r="A18" s="70"/>
      <c r="B18" s="72"/>
      <c r="C18" s="64"/>
      <c r="D18" s="64"/>
      <c r="E18" s="64"/>
      <c r="F18" s="62"/>
      <c r="G18" s="62"/>
      <c r="H18" s="62"/>
      <c r="I18" s="80"/>
      <c r="J18" s="80" t="s">
        <v>32</v>
      </c>
      <c r="K18" s="81" t="s">
        <v>33</v>
      </c>
      <c r="L18" s="81"/>
      <c r="M18" s="81"/>
      <c r="N18" s="51" t="s">
        <v>92</v>
      </c>
      <c r="O18" s="53" t="s">
        <v>11</v>
      </c>
      <c r="P18" s="64"/>
    </row>
    <row r="19" spans="1:16" ht="80.25" customHeight="1" x14ac:dyDescent="0.3">
      <c r="A19" s="70"/>
      <c r="B19" s="72"/>
      <c r="C19" s="64"/>
      <c r="D19" s="64"/>
      <c r="E19" s="64"/>
      <c r="F19" s="63"/>
      <c r="G19" s="63"/>
      <c r="H19" s="63"/>
      <c r="I19" s="80"/>
      <c r="J19" s="80"/>
      <c r="K19" s="20" t="s">
        <v>34</v>
      </c>
      <c r="L19" s="21" t="s">
        <v>12</v>
      </c>
      <c r="M19" s="20" t="s">
        <v>35</v>
      </c>
      <c r="N19" s="52"/>
      <c r="O19" s="54"/>
      <c r="P19" s="64"/>
    </row>
    <row r="20" spans="1:16" ht="21.75" customHeight="1" x14ac:dyDescent="0.3">
      <c r="A20" s="70"/>
      <c r="B20" s="73"/>
      <c r="C20" s="4" t="s">
        <v>3</v>
      </c>
      <c r="D20" s="4" t="s">
        <v>3</v>
      </c>
      <c r="E20" s="4" t="s">
        <v>3</v>
      </c>
      <c r="F20" s="4" t="s">
        <v>2</v>
      </c>
      <c r="G20" s="4" t="s">
        <v>13</v>
      </c>
      <c r="H20" s="4" t="s">
        <v>85</v>
      </c>
      <c r="I20" s="4" t="s">
        <v>4</v>
      </c>
      <c r="J20" s="4" t="s">
        <v>4</v>
      </c>
      <c r="K20" s="4" t="s">
        <v>4</v>
      </c>
      <c r="L20" s="4" t="s">
        <v>4</v>
      </c>
      <c r="M20" s="4" t="s">
        <v>4</v>
      </c>
      <c r="N20" s="4" t="s">
        <v>4</v>
      </c>
      <c r="O20" s="4" t="s">
        <v>4</v>
      </c>
      <c r="P20" s="64"/>
    </row>
    <row r="21" spans="1:16" ht="17.25" customHeight="1" x14ac:dyDescent="0.3">
      <c r="A21" s="4">
        <v>1</v>
      </c>
      <c r="B21" s="4">
        <v>2</v>
      </c>
      <c r="C21" s="4">
        <v>3</v>
      </c>
      <c r="D21" s="4">
        <v>4</v>
      </c>
      <c r="E21" s="4">
        <v>5</v>
      </c>
      <c r="F21" s="4">
        <v>6</v>
      </c>
      <c r="G21" s="4">
        <v>7</v>
      </c>
      <c r="H21" s="4">
        <v>8</v>
      </c>
      <c r="I21" s="4">
        <v>9</v>
      </c>
      <c r="J21" s="4">
        <v>10</v>
      </c>
      <c r="K21" s="4">
        <v>11</v>
      </c>
      <c r="L21" s="4">
        <v>12</v>
      </c>
      <c r="M21" s="4">
        <v>13</v>
      </c>
      <c r="N21" s="4">
        <v>14</v>
      </c>
      <c r="O21" s="4">
        <v>15</v>
      </c>
      <c r="P21" s="4">
        <v>16</v>
      </c>
    </row>
    <row r="22" spans="1:16" s="22" customFormat="1" ht="18.75" customHeight="1" x14ac:dyDescent="0.3">
      <c r="A22" s="76" t="s">
        <v>38</v>
      </c>
      <c r="B22" s="77"/>
      <c r="C22" s="55" t="s">
        <v>5</v>
      </c>
      <c r="D22" s="55" t="s">
        <v>5</v>
      </c>
      <c r="E22" s="55" t="s">
        <v>5</v>
      </c>
      <c r="F22" s="82">
        <f>SUM(F24:F38)</f>
        <v>21797.8</v>
      </c>
      <c r="G22" s="55">
        <f>SUM(G24:G38)</f>
        <v>432</v>
      </c>
      <c r="H22" s="55" t="s">
        <v>5</v>
      </c>
      <c r="I22" s="57">
        <f>SUM(I24:I38)</f>
        <v>14986913.460000001</v>
      </c>
      <c r="J22" s="57">
        <f>SUM(J24:J38)</f>
        <v>2348750.7200000002</v>
      </c>
      <c r="K22" s="59">
        <v>0</v>
      </c>
      <c r="L22" s="59">
        <v>0</v>
      </c>
      <c r="M22" s="59">
        <v>0</v>
      </c>
      <c r="N22" s="57">
        <f>SUM(N24:N38)</f>
        <v>681186.05</v>
      </c>
      <c r="O22" s="57">
        <f>SUM(O24:O38)</f>
        <v>11956976.689999999</v>
      </c>
      <c r="P22" s="49"/>
    </row>
    <row r="23" spans="1:16" s="22" customFormat="1" ht="16.5" customHeight="1" x14ac:dyDescent="0.3">
      <c r="A23" s="78"/>
      <c r="B23" s="79"/>
      <c r="C23" s="56"/>
      <c r="D23" s="56"/>
      <c r="E23" s="56"/>
      <c r="F23" s="83"/>
      <c r="G23" s="56"/>
      <c r="H23" s="56"/>
      <c r="I23" s="58"/>
      <c r="J23" s="58"/>
      <c r="K23" s="60"/>
      <c r="L23" s="60"/>
      <c r="M23" s="60"/>
      <c r="N23" s="58"/>
      <c r="O23" s="58"/>
      <c r="P23" s="50"/>
    </row>
    <row r="24" spans="1:16" ht="50.25" customHeight="1" x14ac:dyDescent="0.3">
      <c r="A24" s="4">
        <v>1</v>
      </c>
      <c r="B24" s="23" t="s">
        <v>67</v>
      </c>
      <c r="C24" s="26">
        <v>2</v>
      </c>
      <c r="D24" s="26">
        <v>2</v>
      </c>
      <c r="E24" s="27">
        <v>16</v>
      </c>
      <c r="F24" s="28">
        <v>640</v>
      </c>
      <c r="G24" s="29">
        <v>16</v>
      </c>
      <c r="H24" s="12" t="s">
        <v>36</v>
      </c>
      <c r="I24" s="35">
        <v>1137437</v>
      </c>
      <c r="J24" s="28">
        <v>110646.6</v>
      </c>
      <c r="K24" s="11">
        <v>0</v>
      </c>
      <c r="L24" s="11">
        <v>0</v>
      </c>
      <c r="M24" s="11">
        <v>0</v>
      </c>
      <c r="N24" s="28">
        <v>32009.71</v>
      </c>
      <c r="O24" s="28">
        <f>I24-J24-N24</f>
        <v>994780.69000000006</v>
      </c>
      <c r="P24" s="34" t="s">
        <v>86</v>
      </c>
    </row>
    <row r="25" spans="1:16" ht="51" customHeight="1" x14ac:dyDescent="0.3">
      <c r="A25" s="4">
        <v>2</v>
      </c>
      <c r="B25" s="23" t="s">
        <v>68</v>
      </c>
      <c r="C25" s="26">
        <v>9</v>
      </c>
      <c r="D25" s="26">
        <v>1</v>
      </c>
      <c r="E25" s="27">
        <v>121</v>
      </c>
      <c r="F25" s="28">
        <v>10538.1</v>
      </c>
      <c r="G25" s="30">
        <v>121</v>
      </c>
      <c r="H25" s="12" t="s">
        <v>36</v>
      </c>
      <c r="I25" s="35">
        <v>3312704.95</v>
      </c>
      <c r="J25" s="28">
        <v>853797.46</v>
      </c>
      <c r="K25" s="11">
        <v>0</v>
      </c>
      <c r="L25" s="11">
        <v>0</v>
      </c>
      <c r="M25" s="11">
        <v>0</v>
      </c>
      <c r="N25" s="28">
        <v>254070.87</v>
      </c>
      <c r="O25" s="28">
        <f t="shared" ref="O25:O38" si="0">I25-J25-N25</f>
        <v>2204836.62</v>
      </c>
      <c r="P25" s="34" t="s">
        <v>86</v>
      </c>
    </row>
    <row r="26" spans="1:16" ht="49.5" customHeight="1" x14ac:dyDescent="0.3">
      <c r="A26" s="4">
        <v>3</v>
      </c>
      <c r="B26" s="23" t="s">
        <v>69</v>
      </c>
      <c r="C26" s="26">
        <v>9</v>
      </c>
      <c r="D26" s="26">
        <v>1</v>
      </c>
      <c r="E26" s="27">
        <v>80</v>
      </c>
      <c r="F26" s="28">
        <v>4869.5</v>
      </c>
      <c r="G26" s="30">
        <v>80</v>
      </c>
      <c r="H26" s="12" t="s">
        <v>36</v>
      </c>
      <c r="I26" s="35">
        <v>1654457.01</v>
      </c>
      <c r="J26" s="28">
        <v>576890.48</v>
      </c>
      <c r="K26" s="11">
        <v>0</v>
      </c>
      <c r="L26" s="11">
        <v>0</v>
      </c>
      <c r="M26" s="11">
        <v>0</v>
      </c>
      <c r="N26" s="28">
        <v>164861.04</v>
      </c>
      <c r="O26" s="28">
        <f>I26-J26-N26</f>
        <v>912705.49</v>
      </c>
      <c r="P26" s="34" t="s">
        <v>86</v>
      </c>
    </row>
    <row r="27" spans="1:16" ht="50.25" customHeight="1" x14ac:dyDescent="0.3">
      <c r="A27" s="4">
        <v>4</v>
      </c>
      <c r="B27" s="24" t="s">
        <v>70</v>
      </c>
      <c r="C27" s="26">
        <v>2</v>
      </c>
      <c r="D27" s="26">
        <v>3</v>
      </c>
      <c r="E27" s="27">
        <v>16</v>
      </c>
      <c r="F27" s="28">
        <v>822.5</v>
      </c>
      <c r="G27" s="31">
        <v>8</v>
      </c>
      <c r="H27" s="12" t="s">
        <v>36</v>
      </c>
      <c r="I27" s="35">
        <v>766456.5</v>
      </c>
      <c r="J27" s="28">
        <v>61847.29</v>
      </c>
      <c r="K27" s="11">
        <v>0</v>
      </c>
      <c r="L27" s="11">
        <v>0</v>
      </c>
      <c r="M27" s="11">
        <v>0</v>
      </c>
      <c r="N27" s="28">
        <v>39823.81</v>
      </c>
      <c r="O27" s="28">
        <f t="shared" si="0"/>
        <v>664785.39999999991</v>
      </c>
      <c r="P27" s="34" t="s">
        <v>87</v>
      </c>
    </row>
    <row r="28" spans="1:16" ht="51" customHeight="1" x14ac:dyDescent="0.3">
      <c r="A28" s="4">
        <v>5</v>
      </c>
      <c r="B28" s="24" t="s">
        <v>71</v>
      </c>
      <c r="C28" s="32">
        <v>2</v>
      </c>
      <c r="D28" s="32">
        <v>1</v>
      </c>
      <c r="E28" s="27">
        <v>8</v>
      </c>
      <c r="F28" s="28">
        <v>396.4</v>
      </c>
      <c r="G28" s="30">
        <v>12</v>
      </c>
      <c r="H28" s="12" t="s">
        <v>36</v>
      </c>
      <c r="I28" s="35">
        <v>622971</v>
      </c>
      <c r="J28" s="28">
        <v>139890.65</v>
      </c>
      <c r="K28" s="11">
        <v>0</v>
      </c>
      <c r="L28" s="11">
        <v>0</v>
      </c>
      <c r="M28" s="11">
        <v>0</v>
      </c>
      <c r="N28" s="28">
        <v>17534.810000000001</v>
      </c>
      <c r="O28" s="28">
        <f t="shared" si="0"/>
        <v>465545.54</v>
      </c>
      <c r="P28" s="34" t="s">
        <v>88</v>
      </c>
    </row>
    <row r="29" spans="1:16" ht="51" customHeight="1" x14ac:dyDescent="0.3">
      <c r="A29" s="4">
        <v>6</v>
      </c>
      <c r="B29" s="25" t="s">
        <v>72</v>
      </c>
      <c r="C29" s="26">
        <v>2</v>
      </c>
      <c r="D29" s="26">
        <v>2</v>
      </c>
      <c r="E29" s="26">
        <v>8</v>
      </c>
      <c r="F29" s="28">
        <v>366</v>
      </c>
      <c r="G29" s="30">
        <v>35</v>
      </c>
      <c r="H29" s="12" t="s">
        <v>36</v>
      </c>
      <c r="I29" s="35">
        <v>399652</v>
      </c>
      <c r="J29" s="28">
        <v>113005.66</v>
      </c>
      <c r="K29" s="11">
        <v>0</v>
      </c>
      <c r="L29" s="11">
        <v>0</v>
      </c>
      <c r="M29" s="11">
        <v>0</v>
      </c>
      <c r="N29" s="28">
        <v>9502.08</v>
      </c>
      <c r="O29" s="28">
        <f t="shared" si="0"/>
        <v>277144.25999999995</v>
      </c>
      <c r="P29" s="34" t="s">
        <v>86</v>
      </c>
    </row>
    <row r="30" spans="1:16" ht="51.75" customHeight="1" x14ac:dyDescent="0.3">
      <c r="A30" s="4">
        <v>7</v>
      </c>
      <c r="B30" s="25" t="s">
        <v>73</v>
      </c>
      <c r="C30" s="26">
        <v>2</v>
      </c>
      <c r="D30" s="26">
        <v>2</v>
      </c>
      <c r="E30" s="26">
        <v>8</v>
      </c>
      <c r="F30" s="28">
        <v>378</v>
      </c>
      <c r="G30" s="30">
        <v>14</v>
      </c>
      <c r="H30" s="12" t="s">
        <v>36</v>
      </c>
      <c r="I30" s="35">
        <v>509412</v>
      </c>
      <c r="J30" s="28">
        <v>52791.040000000001</v>
      </c>
      <c r="K30" s="11">
        <v>0</v>
      </c>
      <c r="L30" s="11">
        <v>0</v>
      </c>
      <c r="M30" s="11">
        <v>0</v>
      </c>
      <c r="N30" s="28">
        <v>12116.17</v>
      </c>
      <c r="O30" s="28">
        <f t="shared" si="0"/>
        <v>444504.79000000004</v>
      </c>
      <c r="P30" s="34" t="s">
        <v>86</v>
      </c>
    </row>
    <row r="31" spans="1:16" ht="50.25" customHeight="1" x14ac:dyDescent="0.3">
      <c r="A31" s="4">
        <v>8</v>
      </c>
      <c r="B31" s="25" t="s">
        <v>74</v>
      </c>
      <c r="C31" s="26">
        <v>2</v>
      </c>
      <c r="D31" s="26">
        <v>2</v>
      </c>
      <c r="E31" s="26">
        <v>16</v>
      </c>
      <c r="F31" s="28">
        <v>378</v>
      </c>
      <c r="G31" s="30">
        <v>9</v>
      </c>
      <c r="H31" s="12" t="s">
        <v>36</v>
      </c>
      <c r="I31" s="35">
        <v>847592</v>
      </c>
      <c r="J31" s="28">
        <v>43458.13</v>
      </c>
      <c r="K31" s="11">
        <v>0</v>
      </c>
      <c r="L31" s="11">
        <v>0</v>
      </c>
      <c r="M31" s="11">
        <v>0</v>
      </c>
      <c r="N31" s="28">
        <v>15031.32</v>
      </c>
      <c r="O31" s="28">
        <f t="shared" si="0"/>
        <v>789102.55</v>
      </c>
      <c r="P31" s="34" t="s">
        <v>86</v>
      </c>
    </row>
    <row r="32" spans="1:16" ht="51.75" customHeight="1" x14ac:dyDescent="0.3">
      <c r="A32" s="4">
        <v>9</v>
      </c>
      <c r="B32" s="25" t="s">
        <v>75</v>
      </c>
      <c r="C32" s="26">
        <v>2</v>
      </c>
      <c r="D32" s="26">
        <v>2</v>
      </c>
      <c r="E32" s="26">
        <v>8</v>
      </c>
      <c r="F32" s="28">
        <v>375</v>
      </c>
      <c r="G32" s="30">
        <v>18</v>
      </c>
      <c r="H32" s="12" t="s">
        <v>36</v>
      </c>
      <c r="I32" s="35">
        <v>636435</v>
      </c>
      <c r="J32" s="28">
        <v>33546.01</v>
      </c>
      <c r="K32" s="11">
        <v>0</v>
      </c>
      <c r="L32" s="11">
        <v>0</v>
      </c>
      <c r="M32" s="11">
        <v>0</v>
      </c>
      <c r="N32" s="28">
        <v>9976.67</v>
      </c>
      <c r="O32" s="28">
        <f t="shared" si="0"/>
        <v>592912.31999999995</v>
      </c>
      <c r="P32" s="34" t="s">
        <v>86</v>
      </c>
    </row>
    <row r="33" spans="1:16" ht="51.75" customHeight="1" x14ac:dyDescent="0.3">
      <c r="A33" s="4">
        <v>10</v>
      </c>
      <c r="B33" s="25" t="s">
        <v>76</v>
      </c>
      <c r="C33" s="26">
        <v>2</v>
      </c>
      <c r="D33" s="26">
        <v>2</v>
      </c>
      <c r="E33" s="26">
        <v>8</v>
      </c>
      <c r="F33" s="28">
        <v>366</v>
      </c>
      <c r="G33" s="30">
        <v>9</v>
      </c>
      <c r="H33" s="12" t="s">
        <v>36</v>
      </c>
      <c r="I33" s="35">
        <v>777562</v>
      </c>
      <c r="J33" s="28">
        <v>35261.5</v>
      </c>
      <c r="K33" s="11">
        <v>0</v>
      </c>
      <c r="L33" s="11">
        <v>0</v>
      </c>
      <c r="M33" s="11">
        <v>0</v>
      </c>
      <c r="N33" s="28">
        <v>14094.04</v>
      </c>
      <c r="O33" s="28">
        <f t="shared" si="0"/>
        <v>728206.46</v>
      </c>
      <c r="P33" s="34" t="s">
        <v>87</v>
      </c>
    </row>
    <row r="34" spans="1:16" ht="48.75" customHeight="1" x14ac:dyDescent="0.3">
      <c r="A34" s="4">
        <v>11</v>
      </c>
      <c r="B34" s="25" t="s">
        <v>77</v>
      </c>
      <c r="C34" s="26">
        <v>2</v>
      </c>
      <c r="D34" s="26">
        <v>1</v>
      </c>
      <c r="E34" s="26">
        <v>8</v>
      </c>
      <c r="F34" s="28">
        <v>408</v>
      </c>
      <c r="G34" s="30">
        <v>18</v>
      </c>
      <c r="H34" s="12" t="s">
        <v>36</v>
      </c>
      <c r="I34" s="35">
        <v>811174</v>
      </c>
      <c r="J34" s="28">
        <v>49664.85</v>
      </c>
      <c r="K34" s="11">
        <v>0</v>
      </c>
      <c r="L34" s="11">
        <v>0</v>
      </c>
      <c r="M34" s="11">
        <v>0</v>
      </c>
      <c r="N34" s="28">
        <v>13706</v>
      </c>
      <c r="O34" s="28">
        <f t="shared" si="0"/>
        <v>747803.15</v>
      </c>
      <c r="P34" s="34" t="s">
        <v>86</v>
      </c>
    </row>
    <row r="35" spans="1:16" ht="51.75" customHeight="1" x14ac:dyDescent="0.3">
      <c r="A35" s="4">
        <v>12</v>
      </c>
      <c r="B35" s="25" t="s">
        <v>78</v>
      </c>
      <c r="C35" s="26">
        <v>2</v>
      </c>
      <c r="D35" s="26">
        <v>2</v>
      </c>
      <c r="E35" s="26">
        <v>16</v>
      </c>
      <c r="F35" s="28">
        <v>612</v>
      </c>
      <c r="G35" s="30">
        <v>9</v>
      </c>
      <c r="H35" s="12" t="s">
        <v>36</v>
      </c>
      <c r="I35" s="35">
        <v>1118560</v>
      </c>
      <c r="J35" s="28">
        <v>48228.85</v>
      </c>
      <c r="K35" s="11">
        <v>0</v>
      </c>
      <c r="L35" s="11">
        <v>0</v>
      </c>
      <c r="M35" s="11">
        <v>0</v>
      </c>
      <c r="N35" s="28">
        <v>22853.119999999999</v>
      </c>
      <c r="O35" s="28">
        <f t="shared" si="0"/>
        <v>1047478.0299999999</v>
      </c>
      <c r="P35" s="34" t="s">
        <v>86</v>
      </c>
    </row>
    <row r="36" spans="1:16" ht="50.25" customHeight="1" x14ac:dyDescent="0.3">
      <c r="A36" s="4">
        <v>13</v>
      </c>
      <c r="B36" s="25" t="s">
        <v>79</v>
      </c>
      <c r="C36" s="26">
        <v>2</v>
      </c>
      <c r="D36" s="26">
        <v>2</v>
      </c>
      <c r="E36" s="26">
        <v>16</v>
      </c>
      <c r="F36" s="28">
        <v>629</v>
      </c>
      <c r="G36" s="30">
        <v>35</v>
      </c>
      <c r="H36" s="12" t="s">
        <v>36</v>
      </c>
      <c r="I36" s="35">
        <v>1080974</v>
      </c>
      <c r="J36" s="28">
        <v>79990.490000000005</v>
      </c>
      <c r="K36" s="11">
        <v>0</v>
      </c>
      <c r="L36" s="11">
        <v>0</v>
      </c>
      <c r="M36" s="11">
        <v>0</v>
      </c>
      <c r="N36" s="28">
        <v>35364.769999999997</v>
      </c>
      <c r="O36" s="28">
        <f t="shared" si="0"/>
        <v>965618.74</v>
      </c>
      <c r="P36" s="34" t="s">
        <v>86</v>
      </c>
    </row>
    <row r="37" spans="1:16" ht="51" customHeight="1" x14ac:dyDescent="0.3">
      <c r="A37" s="4">
        <v>14</v>
      </c>
      <c r="B37" s="25" t="s">
        <v>80</v>
      </c>
      <c r="C37" s="33">
        <v>2</v>
      </c>
      <c r="D37" s="33">
        <v>2</v>
      </c>
      <c r="E37" s="33">
        <v>12</v>
      </c>
      <c r="F37" s="28">
        <v>729</v>
      </c>
      <c r="G37" s="33">
        <v>40</v>
      </c>
      <c r="H37" s="12" t="s">
        <v>36</v>
      </c>
      <c r="I37" s="35">
        <v>793184</v>
      </c>
      <c r="J37" s="28">
        <v>122878.68</v>
      </c>
      <c r="K37" s="11">
        <v>0</v>
      </c>
      <c r="L37" s="11">
        <v>0</v>
      </c>
      <c r="M37" s="11">
        <v>0</v>
      </c>
      <c r="N37" s="28">
        <v>32075.99</v>
      </c>
      <c r="O37" s="28">
        <f t="shared" si="0"/>
        <v>638229.33000000007</v>
      </c>
      <c r="P37" s="34" t="s">
        <v>86</v>
      </c>
    </row>
    <row r="38" spans="1:16" ht="56.25" customHeight="1" x14ac:dyDescent="0.3">
      <c r="A38" s="4">
        <v>15</v>
      </c>
      <c r="B38" s="25" t="s">
        <v>81</v>
      </c>
      <c r="C38" s="27">
        <v>2</v>
      </c>
      <c r="D38" s="27">
        <v>1</v>
      </c>
      <c r="E38" s="27">
        <v>4</v>
      </c>
      <c r="F38" s="28">
        <v>290.3</v>
      </c>
      <c r="G38" s="27">
        <v>8</v>
      </c>
      <c r="H38" s="12" t="s">
        <v>36</v>
      </c>
      <c r="I38" s="35">
        <v>518342</v>
      </c>
      <c r="J38" s="28">
        <v>26853.03</v>
      </c>
      <c r="K38" s="11">
        <v>0</v>
      </c>
      <c r="L38" s="11">
        <v>0</v>
      </c>
      <c r="M38" s="11">
        <v>0</v>
      </c>
      <c r="N38" s="28">
        <v>8165.65</v>
      </c>
      <c r="O38" s="28">
        <f t="shared" si="0"/>
        <v>483323.31999999995</v>
      </c>
      <c r="P38" s="34" t="s">
        <v>86</v>
      </c>
    </row>
  </sheetData>
  <mergeCells count="44">
    <mergeCell ref="A22:B23"/>
    <mergeCell ref="I17:I19"/>
    <mergeCell ref="J17:O17"/>
    <mergeCell ref="J18:J19"/>
    <mergeCell ref="K18:M18"/>
    <mergeCell ref="M22:M23"/>
    <mergeCell ref="N22:N23"/>
    <mergeCell ref="O22:O23"/>
    <mergeCell ref="C22:C23"/>
    <mergeCell ref="D22:D23"/>
    <mergeCell ref="E22:E23"/>
    <mergeCell ref="F22:F23"/>
    <mergeCell ref="G22:G23"/>
    <mergeCell ref="A12:P12"/>
    <mergeCell ref="A13:P13"/>
    <mergeCell ref="A11:P11"/>
    <mergeCell ref="A15:A20"/>
    <mergeCell ref="B15:B20"/>
    <mergeCell ref="C15:E15"/>
    <mergeCell ref="F15:F19"/>
    <mergeCell ref="G15:G19"/>
    <mergeCell ref="I16:O16"/>
    <mergeCell ref="I15:O15"/>
    <mergeCell ref="N1:P1"/>
    <mergeCell ref="N3:P3"/>
    <mergeCell ref="N4:P4"/>
    <mergeCell ref="N5:P5"/>
    <mergeCell ref="N6:P6"/>
    <mergeCell ref="J7:P7"/>
    <mergeCell ref="A9:P9"/>
    <mergeCell ref="P22:P23"/>
    <mergeCell ref="N18:N19"/>
    <mergeCell ref="O18:O19"/>
    <mergeCell ref="H22:H23"/>
    <mergeCell ref="I22:I23"/>
    <mergeCell ref="J22:J23"/>
    <mergeCell ref="K22:K23"/>
    <mergeCell ref="L22:L23"/>
    <mergeCell ref="H15:H19"/>
    <mergeCell ref="P15:P20"/>
    <mergeCell ref="C16:C19"/>
    <mergeCell ref="D16:D19"/>
    <mergeCell ref="E16:E19"/>
    <mergeCell ref="A10:P10"/>
  </mergeCells>
  <phoneticPr fontId="19" type="noConversion"/>
  <conditionalFormatting sqref="C24:D27 C29:E36">
    <cfRule type="expression" dxfId="11" priority="2">
      <formula>VALUE(#REF!)</formula>
    </cfRule>
  </conditionalFormatting>
  <conditionalFormatting sqref="P24:P38">
    <cfRule type="expression" dxfId="10" priority="1">
      <formula>VALUE(#REF!)</formula>
    </cfRule>
  </conditionalFormatting>
  <pageMargins left="0.39370078740157483" right="0.59055118110236227" top="4.3307086614173231" bottom="0.19685039370078741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view="pageBreakPreview" topLeftCell="C19" zoomScale="80" zoomScaleNormal="100" zoomScaleSheetLayoutView="80" workbookViewId="0">
      <selection sqref="A1:X26"/>
    </sheetView>
  </sheetViews>
  <sheetFormatPr defaultColWidth="9.109375" defaultRowHeight="14.4" x14ac:dyDescent="0.3"/>
  <cols>
    <col min="1" max="1" width="6.5546875" style="1" customWidth="1"/>
    <col min="2" max="2" width="27.33203125" style="1" customWidth="1"/>
    <col min="3" max="3" width="16.33203125" style="1" customWidth="1"/>
    <col min="4" max="4" width="14.44140625" style="1" customWidth="1"/>
    <col min="5" max="5" width="12.5546875" style="1" customWidth="1"/>
    <col min="6" max="6" width="7.109375" style="1" customWidth="1"/>
    <col min="7" max="7" width="8.44140625" style="1" customWidth="1"/>
    <col min="8" max="8" width="9.33203125" style="1" customWidth="1"/>
    <col min="9" max="9" width="7.6640625" style="1" customWidth="1"/>
    <col min="10" max="10" width="6" style="1" customWidth="1"/>
    <col min="11" max="11" width="15.44140625" style="1" customWidth="1"/>
    <col min="12" max="12" width="5.44140625" style="1" customWidth="1"/>
    <col min="13" max="13" width="8" style="1" customWidth="1"/>
    <col min="14" max="14" width="6" style="1" customWidth="1"/>
    <col min="15" max="15" width="8.44140625" style="1" customWidth="1"/>
    <col min="16" max="16" width="10.5546875" style="1" customWidth="1"/>
    <col min="17" max="17" width="15.88671875" style="1" customWidth="1"/>
    <col min="18" max="18" width="6.88671875" style="1" customWidth="1"/>
    <col min="19" max="19" width="7.33203125" style="1" customWidth="1"/>
    <col min="20" max="20" width="11.88671875" style="1" customWidth="1"/>
    <col min="21" max="21" width="8.109375" style="1" customWidth="1"/>
    <col min="22" max="22" width="15.5546875" style="1" customWidth="1"/>
    <col min="23" max="23" width="7.5546875" style="1" customWidth="1"/>
    <col min="24" max="24" width="7" style="1" customWidth="1"/>
    <col min="25" max="16384" width="9.109375" style="1"/>
  </cols>
  <sheetData>
    <row r="1" spans="1:24" ht="27" customHeight="1" x14ac:dyDescent="0.3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</row>
    <row r="2" spans="1:24" ht="87.75" customHeight="1" x14ac:dyDescent="0.3">
      <c r="A2" s="84" t="s">
        <v>89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4" ht="39" hidden="1" customHeight="1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</row>
    <row r="4" spans="1:24" ht="7.5" customHeight="1" x14ac:dyDescent="0.3">
      <c r="A4" s="2"/>
    </row>
    <row r="5" spans="1:24" ht="23.25" customHeight="1" x14ac:dyDescent="0.3">
      <c r="A5" s="85" t="s">
        <v>0</v>
      </c>
      <c r="B5" s="85" t="s">
        <v>6</v>
      </c>
      <c r="C5" s="89" t="s">
        <v>52</v>
      </c>
      <c r="D5" s="92" t="s">
        <v>14</v>
      </c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</row>
    <row r="6" spans="1:24" ht="17.25" customHeight="1" x14ac:dyDescent="0.3">
      <c r="A6" s="86"/>
      <c r="B6" s="86"/>
      <c r="C6" s="90"/>
      <c r="D6" s="93" t="s">
        <v>37</v>
      </c>
      <c r="E6" s="94"/>
      <c r="F6" s="94"/>
      <c r="G6" s="94"/>
      <c r="H6" s="94"/>
      <c r="I6" s="95"/>
      <c r="J6" s="99" t="s">
        <v>53</v>
      </c>
      <c r="K6" s="99"/>
      <c r="L6" s="99" t="s">
        <v>48</v>
      </c>
      <c r="M6" s="99"/>
      <c r="N6" s="99" t="s">
        <v>49</v>
      </c>
      <c r="O6" s="99"/>
      <c r="P6" s="99" t="s">
        <v>15</v>
      </c>
      <c r="Q6" s="99"/>
      <c r="R6" s="99" t="s">
        <v>16</v>
      </c>
      <c r="S6" s="99"/>
      <c r="T6" s="99" t="s">
        <v>54</v>
      </c>
      <c r="U6" s="99"/>
      <c r="V6" s="99"/>
      <c r="W6" s="99" t="s">
        <v>17</v>
      </c>
      <c r="X6" s="99"/>
    </row>
    <row r="7" spans="1:24" ht="22.5" customHeight="1" x14ac:dyDescent="0.3">
      <c r="A7" s="86"/>
      <c r="B7" s="86"/>
      <c r="C7" s="90"/>
      <c r="D7" s="96"/>
      <c r="E7" s="97"/>
      <c r="F7" s="97"/>
      <c r="G7" s="97"/>
      <c r="H7" s="97"/>
      <c r="I7" s="98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</row>
    <row r="8" spans="1:24" ht="97.5" customHeight="1" x14ac:dyDescent="0.3">
      <c r="A8" s="86"/>
      <c r="B8" s="86"/>
      <c r="C8" s="90"/>
      <c r="D8" s="13" t="s">
        <v>18</v>
      </c>
      <c r="E8" s="13" t="s">
        <v>19</v>
      </c>
      <c r="F8" s="13" t="s">
        <v>20</v>
      </c>
      <c r="G8" s="13" t="s">
        <v>21</v>
      </c>
      <c r="H8" s="13" t="s">
        <v>22</v>
      </c>
      <c r="I8" s="13" t="s">
        <v>23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</row>
    <row r="9" spans="1:24" ht="23.25" customHeight="1" x14ac:dyDescent="0.3">
      <c r="A9" s="87"/>
      <c r="B9" s="87"/>
      <c r="C9" s="91"/>
      <c r="D9" s="14" t="s">
        <v>4</v>
      </c>
      <c r="E9" s="14" t="s">
        <v>4</v>
      </c>
      <c r="F9" s="14" t="s">
        <v>4</v>
      </c>
      <c r="G9" s="14" t="s">
        <v>4</v>
      </c>
      <c r="H9" s="14" t="s">
        <v>4</v>
      </c>
      <c r="I9" s="14" t="s">
        <v>4</v>
      </c>
      <c r="J9" s="15" t="s">
        <v>3</v>
      </c>
      <c r="K9" s="14" t="s">
        <v>4</v>
      </c>
      <c r="L9" s="15" t="s">
        <v>3</v>
      </c>
      <c r="M9" s="14" t="s">
        <v>4</v>
      </c>
      <c r="N9" s="15" t="s">
        <v>3</v>
      </c>
      <c r="O9" s="14" t="s">
        <v>4</v>
      </c>
      <c r="P9" s="14" t="s">
        <v>55</v>
      </c>
      <c r="Q9" s="14" t="s">
        <v>4</v>
      </c>
      <c r="R9" s="14" t="s">
        <v>55</v>
      </c>
      <c r="S9" s="14" t="s">
        <v>4</v>
      </c>
      <c r="T9" s="14" t="s">
        <v>55</v>
      </c>
      <c r="U9" s="14" t="s">
        <v>56</v>
      </c>
      <c r="V9" s="14" t="s">
        <v>4</v>
      </c>
      <c r="W9" s="14" t="s">
        <v>55</v>
      </c>
      <c r="X9" s="14" t="s">
        <v>4</v>
      </c>
    </row>
    <row r="10" spans="1:24" ht="18.75" customHeigh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</row>
    <row r="11" spans="1:24" ht="45" customHeight="1" x14ac:dyDescent="0.3">
      <c r="A11" s="88" t="s">
        <v>50</v>
      </c>
      <c r="B11" s="88"/>
      <c r="C11" s="16">
        <f>SUM(C12:C26)</f>
        <v>13934765.210000001</v>
      </c>
      <c r="D11" s="36">
        <f>SUM(D12:D26)</f>
        <v>377962</v>
      </c>
      <c r="E11" s="36">
        <f>SUM(E12:E26)</f>
        <v>573731</v>
      </c>
      <c r="F11" s="16">
        <f>SUM(F12:F25)</f>
        <v>0</v>
      </c>
      <c r="G11" s="16">
        <f>SUM(G12:G26)</f>
        <v>0</v>
      </c>
      <c r="H11" s="16">
        <f>SUM(H12:H26)</f>
        <v>0</v>
      </c>
      <c r="I11" s="16">
        <f>SUM(I12:I26)</f>
        <v>0</v>
      </c>
      <c r="J11" s="36">
        <v>3</v>
      </c>
      <c r="K11" s="36">
        <f>SUM(K12:K16)</f>
        <v>4614695.21</v>
      </c>
      <c r="L11" s="17">
        <v>0</v>
      </c>
      <c r="M11" s="16">
        <v>0</v>
      </c>
      <c r="N11" s="17">
        <v>0</v>
      </c>
      <c r="O11" s="16">
        <v>0</v>
      </c>
      <c r="P11" s="36">
        <f>SUM(P12:P26)</f>
        <v>1834.1</v>
      </c>
      <c r="Q11" s="36">
        <f>SUM(Q12:Q26)</f>
        <v>3011671</v>
      </c>
      <c r="R11" s="16">
        <v>0</v>
      </c>
      <c r="S11" s="16">
        <v>0</v>
      </c>
      <c r="T11" s="36">
        <f>SUM(T12:T26)</f>
        <v>3412.2200000000003</v>
      </c>
      <c r="U11" s="16">
        <v>0</v>
      </c>
      <c r="V11" s="36">
        <f>SUM(V12:V26)</f>
        <v>5356706</v>
      </c>
      <c r="W11" s="16">
        <v>0</v>
      </c>
      <c r="X11" s="16">
        <v>0</v>
      </c>
    </row>
    <row r="12" spans="1:24" ht="50.25" customHeight="1" x14ac:dyDescent="0.3">
      <c r="A12" s="12">
        <v>1</v>
      </c>
      <c r="B12" s="23" t="s">
        <v>67</v>
      </c>
      <c r="C12" s="11">
        <f>SUM(V12)</f>
        <v>1077437</v>
      </c>
      <c r="D12" s="38">
        <v>0</v>
      </c>
      <c r="E12" s="38">
        <v>0</v>
      </c>
      <c r="F12" s="11">
        <v>0</v>
      </c>
      <c r="G12" s="11">
        <v>0</v>
      </c>
      <c r="H12" s="11">
        <v>0</v>
      </c>
      <c r="I12" s="11">
        <v>0</v>
      </c>
      <c r="J12" s="38">
        <v>0</v>
      </c>
      <c r="K12" s="38">
        <v>0</v>
      </c>
      <c r="L12" s="18">
        <v>0</v>
      </c>
      <c r="M12" s="11">
        <v>0</v>
      </c>
      <c r="N12" s="18">
        <v>0</v>
      </c>
      <c r="O12" s="11">
        <v>0</v>
      </c>
      <c r="P12" s="38">
        <v>0</v>
      </c>
      <c r="Q12" s="38">
        <v>0</v>
      </c>
      <c r="R12" s="11">
        <v>0</v>
      </c>
      <c r="S12" s="11">
        <v>0</v>
      </c>
      <c r="T12" s="37">
        <v>447</v>
      </c>
      <c r="U12" s="11">
        <v>0</v>
      </c>
      <c r="V12" s="37">
        <v>1077437</v>
      </c>
      <c r="W12" s="11">
        <v>0</v>
      </c>
      <c r="X12" s="11">
        <v>0</v>
      </c>
    </row>
    <row r="13" spans="1:24" ht="51.75" customHeight="1" x14ac:dyDescent="0.3">
      <c r="A13" s="12">
        <v>2</v>
      </c>
      <c r="B13" s="23" t="s">
        <v>68</v>
      </c>
      <c r="C13" s="11">
        <f>SUM(K13)</f>
        <v>3080968.85</v>
      </c>
      <c r="D13" s="38">
        <v>0</v>
      </c>
      <c r="E13" s="38">
        <v>0</v>
      </c>
      <c r="F13" s="11">
        <v>0</v>
      </c>
      <c r="G13" s="11">
        <v>0</v>
      </c>
      <c r="H13" s="11">
        <v>0</v>
      </c>
      <c r="I13" s="11">
        <v>0</v>
      </c>
      <c r="J13" s="37">
        <v>2</v>
      </c>
      <c r="K13" s="37">
        <v>3080968.85</v>
      </c>
      <c r="L13" s="18">
        <v>0</v>
      </c>
      <c r="M13" s="11">
        <v>0</v>
      </c>
      <c r="N13" s="18">
        <v>0</v>
      </c>
      <c r="O13" s="11">
        <v>0</v>
      </c>
      <c r="P13" s="37">
        <v>0</v>
      </c>
      <c r="Q13" s="37">
        <v>0</v>
      </c>
      <c r="R13" s="11">
        <v>0</v>
      </c>
      <c r="S13" s="11">
        <v>0</v>
      </c>
      <c r="T13" s="37">
        <v>0</v>
      </c>
      <c r="U13" s="11">
        <v>0</v>
      </c>
      <c r="V13" s="37">
        <v>0</v>
      </c>
      <c r="W13" s="11">
        <v>0</v>
      </c>
      <c r="X13" s="11">
        <v>0</v>
      </c>
    </row>
    <row r="14" spans="1:24" ht="49.5" customHeight="1" x14ac:dyDescent="0.3">
      <c r="A14" s="12">
        <v>3</v>
      </c>
      <c r="B14" s="23" t="s">
        <v>69</v>
      </c>
      <c r="C14" s="11">
        <f>SUM(K14)</f>
        <v>1533726.36</v>
      </c>
      <c r="D14" s="38">
        <v>0</v>
      </c>
      <c r="E14" s="38">
        <v>0</v>
      </c>
      <c r="F14" s="11">
        <v>0</v>
      </c>
      <c r="G14" s="11">
        <v>0</v>
      </c>
      <c r="H14" s="11">
        <v>0</v>
      </c>
      <c r="I14" s="11">
        <v>0</v>
      </c>
      <c r="J14" s="37">
        <v>1</v>
      </c>
      <c r="K14" s="38">
        <v>1533726.36</v>
      </c>
      <c r="L14" s="18">
        <v>0</v>
      </c>
      <c r="M14" s="11">
        <v>0</v>
      </c>
      <c r="N14" s="18">
        <v>0</v>
      </c>
      <c r="O14" s="11">
        <v>0</v>
      </c>
      <c r="P14" s="37">
        <v>0</v>
      </c>
      <c r="Q14" s="37">
        <v>0</v>
      </c>
      <c r="R14" s="11">
        <v>0</v>
      </c>
      <c r="S14" s="11">
        <v>0</v>
      </c>
      <c r="T14" s="37">
        <v>0</v>
      </c>
      <c r="U14" s="11">
        <v>0</v>
      </c>
      <c r="V14" s="37">
        <v>0</v>
      </c>
      <c r="W14" s="11">
        <v>0</v>
      </c>
      <c r="X14" s="11">
        <v>0</v>
      </c>
    </row>
    <row r="15" spans="1:24" ht="51" customHeight="1" x14ac:dyDescent="0.3">
      <c r="A15" s="12">
        <v>4</v>
      </c>
      <c r="B15" s="24" t="s">
        <v>70</v>
      </c>
      <c r="C15" s="11">
        <f>SUM(D15,V15)</f>
        <v>694119</v>
      </c>
      <c r="D15" s="38">
        <v>207043</v>
      </c>
      <c r="E15" s="38">
        <v>0</v>
      </c>
      <c r="F15" s="11">
        <v>0</v>
      </c>
      <c r="G15" s="11">
        <v>0</v>
      </c>
      <c r="H15" s="11">
        <v>0</v>
      </c>
      <c r="I15" s="11">
        <v>0</v>
      </c>
      <c r="J15" s="18">
        <v>0</v>
      </c>
      <c r="K15" s="11">
        <v>0</v>
      </c>
      <c r="L15" s="18">
        <v>0</v>
      </c>
      <c r="M15" s="11">
        <v>0</v>
      </c>
      <c r="N15" s="18">
        <v>0</v>
      </c>
      <c r="O15" s="11">
        <v>0</v>
      </c>
      <c r="P15" s="37">
        <v>0</v>
      </c>
      <c r="Q15" s="37">
        <v>0</v>
      </c>
      <c r="R15" s="11">
        <v>0</v>
      </c>
      <c r="S15" s="11">
        <v>0</v>
      </c>
      <c r="T15" s="37">
        <v>81.290000000000006</v>
      </c>
      <c r="U15" s="11">
        <v>0</v>
      </c>
      <c r="V15" s="37">
        <v>487076</v>
      </c>
      <c r="W15" s="11">
        <v>0</v>
      </c>
      <c r="X15" s="11">
        <v>0</v>
      </c>
    </row>
    <row r="16" spans="1:24" ht="51" customHeight="1" x14ac:dyDescent="0.3">
      <c r="A16" s="12">
        <v>5</v>
      </c>
      <c r="B16" s="24" t="s">
        <v>71</v>
      </c>
      <c r="C16" s="11">
        <f>SUM(E16)</f>
        <v>573731</v>
      </c>
      <c r="D16" s="38">
        <v>0</v>
      </c>
      <c r="E16" s="38">
        <v>573731</v>
      </c>
      <c r="F16" s="11">
        <v>0</v>
      </c>
      <c r="G16" s="11">
        <v>0</v>
      </c>
      <c r="H16" s="11">
        <v>0</v>
      </c>
      <c r="I16" s="11">
        <v>0</v>
      </c>
      <c r="J16" s="18">
        <v>0</v>
      </c>
      <c r="K16" s="11">
        <v>0</v>
      </c>
      <c r="L16" s="18">
        <v>0</v>
      </c>
      <c r="M16" s="11">
        <v>0</v>
      </c>
      <c r="N16" s="18">
        <v>0</v>
      </c>
      <c r="O16" s="11">
        <v>0</v>
      </c>
      <c r="P16" s="37">
        <v>0</v>
      </c>
      <c r="Q16" s="37">
        <v>0</v>
      </c>
      <c r="R16" s="11">
        <v>0</v>
      </c>
      <c r="S16" s="11">
        <v>0</v>
      </c>
      <c r="T16" s="37">
        <v>0</v>
      </c>
      <c r="U16" s="11">
        <v>0</v>
      </c>
      <c r="V16" s="37">
        <v>0</v>
      </c>
      <c r="W16" s="11">
        <v>0</v>
      </c>
      <c r="X16" s="11">
        <v>0</v>
      </c>
    </row>
    <row r="17" spans="1:24" ht="49.5" customHeight="1" x14ac:dyDescent="0.3">
      <c r="A17" s="12">
        <v>6</v>
      </c>
      <c r="B17" s="25" t="s">
        <v>72</v>
      </c>
      <c r="C17" s="11">
        <f>SUM(Q17)</f>
        <v>367260</v>
      </c>
      <c r="D17" s="38">
        <v>0</v>
      </c>
      <c r="E17" s="38">
        <v>0</v>
      </c>
      <c r="F17" s="11">
        <v>0</v>
      </c>
      <c r="G17" s="11">
        <v>0</v>
      </c>
      <c r="H17" s="11">
        <v>0</v>
      </c>
      <c r="I17" s="11">
        <v>0</v>
      </c>
      <c r="J17" s="18">
        <v>0</v>
      </c>
      <c r="K17" s="11">
        <v>0</v>
      </c>
      <c r="L17" s="18">
        <v>0</v>
      </c>
      <c r="M17" s="11">
        <v>0</v>
      </c>
      <c r="N17" s="18">
        <v>0</v>
      </c>
      <c r="O17" s="11">
        <v>0</v>
      </c>
      <c r="P17" s="37">
        <v>364.3</v>
      </c>
      <c r="Q17" s="37">
        <v>367260</v>
      </c>
      <c r="R17" s="11">
        <v>0</v>
      </c>
      <c r="S17" s="11">
        <v>0</v>
      </c>
      <c r="T17" s="37">
        <v>0</v>
      </c>
      <c r="U17" s="11">
        <v>0</v>
      </c>
      <c r="V17" s="37">
        <v>0</v>
      </c>
      <c r="W17" s="11">
        <v>0</v>
      </c>
      <c r="X17" s="11">
        <v>0</v>
      </c>
    </row>
    <row r="18" spans="1:24" ht="51" customHeight="1" x14ac:dyDescent="0.3">
      <c r="A18" s="12">
        <v>7</v>
      </c>
      <c r="B18" s="25" t="s">
        <v>73</v>
      </c>
      <c r="C18" s="11">
        <f>SUM(D18,Q18)</f>
        <v>470620</v>
      </c>
      <c r="D18" s="44">
        <v>87666</v>
      </c>
      <c r="E18" s="38">
        <v>0</v>
      </c>
      <c r="F18" s="11">
        <v>0</v>
      </c>
      <c r="G18" s="11">
        <v>0</v>
      </c>
      <c r="H18" s="11">
        <v>0</v>
      </c>
      <c r="I18" s="11">
        <v>0</v>
      </c>
      <c r="J18" s="18">
        <v>0</v>
      </c>
      <c r="K18" s="11">
        <v>0</v>
      </c>
      <c r="L18" s="18">
        <v>0</v>
      </c>
      <c r="M18" s="11">
        <v>0</v>
      </c>
      <c r="N18" s="18">
        <v>0</v>
      </c>
      <c r="O18" s="11">
        <v>0</v>
      </c>
      <c r="P18" s="37">
        <v>367</v>
      </c>
      <c r="Q18" s="37">
        <v>382954</v>
      </c>
      <c r="R18" s="11">
        <v>0</v>
      </c>
      <c r="S18" s="11">
        <v>0</v>
      </c>
      <c r="T18" s="37">
        <v>0</v>
      </c>
      <c r="U18" s="11">
        <v>0</v>
      </c>
      <c r="V18" s="37">
        <v>0</v>
      </c>
      <c r="W18" s="11">
        <v>0</v>
      </c>
      <c r="X18" s="11">
        <v>0</v>
      </c>
    </row>
    <row r="19" spans="1:24" ht="50.25" customHeight="1" x14ac:dyDescent="0.3">
      <c r="A19" s="12">
        <v>8</v>
      </c>
      <c r="B19" s="25" t="s">
        <v>74</v>
      </c>
      <c r="C19" s="11">
        <f>SUM(Q19)</f>
        <v>788200</v>
      </c>
      <c r="D19" s="40">
        <v>0</v>
      </c>
      <c r="E19" s="38">
        <v>0</v>
      </c>
      <c r="F19" s="11">
        <v>0</v>
      </c>
      <c r="G19" s="11">
        <v>0</v>
      </c>
      <c r="H19" s="11">
        <v>0</v>
      </c>
      <c r="I19" s="11">
        <v>0</v>
      </c>
      <c r="J19" s="18">
        <v>0</v>
      </c>
      <c r="K19" s="11">
        <v>0</v>
      </c>
      <c r="L19" s="18">
        <v>0</v>
      </c>
      <c r="M19" s="11">
        <v>0</v>
      </c>
      <c r="N19" s="18">
        <v>0</v>
      </c>
      <c r="O19" s="11">
        <v>0</v>
      </c>
      <c r="P19" s="39">
        <v>364.3</v>
      </c>
      <c r="Q19" s="37">
        <v>788200</v>
      </c>
      <c r="R19" s="11">
        <v>0</v>
      </c>
      <c r="S19" s="11">
        <v>0</v>
      </c>
      <c r="T19" s="37">
        <v>0</v>
      </c>
      <c r="U19" s="11">
        <v>0</v>
      </c>
      <c r="V19" s="37">
        <v>0</v>
      </c>
      <c r="W19" s="11">
        <v>0</v>
      </c>
      <c r="X19" s="11">
        <v>0</v>
      </c>
    </row>
    <row r="20" spans="1:24" ht="51.75" customHeight="1" x14ac:dyDescent="0.3">
      <c r="A20" s="12">
        <v>9</v>
      </c>
      <c r="B20" s="25" t="s">
        <v>75</v>
      </c>
      <c r="C20" s="11">
        <f>SUM(V20)</f>
        <v>590480</v>
      </c>
      <c r="D20" s="40">
        <v>0</v>
      </c>
      <c r="E20" s="38">
        <v>0</v>
      </c>
      <c r="F20" s="11">
        <v>0</v>
      </c>
      <c r="G20" s="11">
        <v>0</v>
      </c>
      <c r="H20" s="11">
        <v>0</v>
      </c>
      <c r="I20" s="11">
        <v>0</v>
      </c>
      <c r="J20" s="18">
        <v>0</v>
      </c>
      <c r="K20" s="11">
        <v>0</v>
      </c>
      <c r="L20" s="18">
        <v>0</v>
      </c>
      <c r="M20" s="11">
        <v>0</v>
      </c>
      <c r="N20" s="18">
        <v>0</v>
      </c>
      <c r="O20" s="11">
        <v>0</v>
      </c>
      <c r="P20" s="39">
        <v>0</v>
      </c>
      <c r="Q20" s="37">
        <v>0</v>
      </c>
      <c r="R20" s="11">
        <v>0</v>
      </c>
      <c r="S20" s="11">
        <v>0</v>
      </c>
      <c r="T20" s="37">
        <v>507.56</v>
      </c>
      <c r="U20" s="11">
        <v>0</v>
      </c>
      <c r="V20" s="37">
        <v>590480</v>
      </c>
      <c r="W20" s="11">
        <v>0</v>
      </c>
      <c r="X20" s="11">
        <v>0</v>
      </c>
    </row>
    <row r="21" spans="1:24" ht="52.5" customHeight="1" x14ac:dyDescent="0.3">
      <c r="A21" s="12">
        <v>10</v>
      </c>
      <c r="B21" s="25" t="s">
        <v>76</v>
      </c>
      <c r="C21" s="11">
        <f>SUM(Q21)</f>
        <v>717562</v>
      </c>
      <c r="D21" s="40">
        <v>0</v>
      </c>
      <c r="E21" s="38">
        <v>0</v>
      </c>
      <c r="F21" s="11">
        <v>0</v>
      </c>
      <c r="G21" s="11">
        <v>0</v>
      </c>
      <c r="H21" s="11">
        <v>0</v>
      </c>
      <c r="I21" s="11">
        <v>0</v>
      </c>
      <c r="J21" s="18">
        <v>0</v>
      </c>
      <c r="K21" s="11">
        <v>0</v>
      </c>
      <c r="L21" s="18">
        <v>0</v>
      </c>
      <c r="M21" s="11">
        <v>0</v>
      </c>
      <c r="N21" s="18">
        <v>0</v>
      </c>
      <c r="O21" s="11">
        <v>0</v>
      </c>
      <c r="P21" s="39">
        <v>369.7</v>
      </c>
      <c r="Q21" s="37">
        <v>717562</v>
      </c>
      <c r="R21" s="11">
        <v>0</v>
      </c>
      <c r="S21" s="11">
        <v>0</v>
      </c>
      <c r="T21" s="37">
        <v>0</v>
      </c>
      <c r="U21" s="11">
        <v>0</v>
      </c>
      <c r="V21" s="37">
        <v>0</v>
      </c>
      <c r="W21" s="11">
        <v>0</v>
      </c>
      <c r="X21" s="11">
        <v>0</v>
      </c>
    </row>
    <row r="22" spans="1:24" ht="49.5" customHeight="1" x14ac:dyDescent="0.3">
      <c r="A22" s="12">
        <v>11</v>
      </c>
      <c r="B22" s="25" t="s">
        <v>77</v>
      </c>
      <c r="C22" s="11">
        <f>SUM(Q22)</f>
        <v>755695</v>
      </c>
      <c r="D22" s="40">
        <v>0</v>
      </c>
      <c r="E22" s="38">
        <v>0</v>
      </c>
      <c r="F22" s="11">
        <v>0</v>
      </c>
      <c r="G22" s="11">
        <v>0</v>
      </c>
      <c r="H22" s="11">
        <v>0</v>
      </c>
      <c r="I22" s="11">
        <v>0</v>
      </c>
      <c r="J22" s="18">
        <v>0</v>
      </c>
      <c r="K22" s="11">
        <v>0</v>
      </c>
      <c r="L22" s="18">
        <v>0</v>
      </c>
      <c r="M22" s="11">
        <v>0</v>
      </c>
      <c r="N22" s="18">
        <v>0</v>
      </c>
      <c r="O22" s="11">
        <v>0</v>
      </c>
      <c r="P22" s="39">
        <v>368.8</v>
      </c>
      <c r="Q22" s="37">
        <v>755695</v>
      </c>
      <c r="R22" s="11">
        <v>0</v>
      </c>
      <c r="S22" s="11">
        <v>0</v>
      </c>
      <c r="T22" s="37">
        <v>0</v>
      </c>
      <c r="U22" s="11">
        <v>0</v>
      </c>
      <c r="V22" s="37">
        <v>0</v>
      </c>
      <c r="W22" s="11">
        <v>0</v>
      </c>
      <c r="X22" s="11">
        <v>0</v>
      </c>
    </row>
    <row r="23" spans="1:24" ht="50.25" customHeight="1" x14ac:dyDescent="0.3">
      <c r="A23" s="12">
        <v>12</v>
      </c>
      <c r="B23" s="25" t="s">
        <v>78</v>
      </c>
      <c r="C23" s="11">
        <f>SUM(D23,V23)</f>
        <v>1049380</v>
      </c>
      <c r="D23" s="41">
        <v>83253</v>
      </c>
      <c r="E23" s="38">
        <v>0</v>
      </c>
      <c r="F23" s="11">
        <v>0</v>
      </c>
      <c r="G23" s="11">
        <v>0</v>
      </c>
      <c r="H23" s="11">
        <v>0</v>
      </c>
      <c r="I23" s="11">
        <v>0</v>
      </c>
      <c r="J23" s="18">
        <v>0</v>
      </c>
      <c r="K23" s="11">
        <v>0</v>
      </c>
      <c r="L23" s="18">
        <v>0</v>
      </c>
      <c r="M23" s="11">
        <v>0</v>
      </c>
      <c r="N23" s="18">
        <v>0</v>
      </c>
      <c r="O23" s="11">
        <v>0</v>
      </c>
      <c r="P23" s="38">
        <v>0</v>
      </c>
      <c r="Q23" s="38">
        <v>0</v>
      </c>
      <c r="R23" s="11">
        <v>0</v>
      </c>
      <c r="S23" s="11">
        <v>0</v>
      </c>
      <c r="T23" s="37">
        <v>614.4</v>
      </c>
      <c r="U23" s="11">
        <v>0</v>
      </c>
      <c r="V23" s="37">
        <v>966127</v>
      </c>
      <c r="W23" s="11">
        <v>0</v>
      </c>
      <c r="X23" s="11">
        <v>0</v>
      </c>
    </row>
    <row r="24" spans="1:24" ht="50.25" customHeight="1" x14ac:dyDescent="0.3">
      <c r="A24" s="12">
        <v>13</v>
      </c>
      <c r="B24" s="25" t="s">
        <v>79</v>
      </c>
      <c r="C24" s="11">
        <f>SUM(V24)</f>
        <v>1020974</v>
      </c>
      <c r="D24" s="37">
        <v>0</v>
      </c>
      <c r="E24" s="38">
        <v>0</v>
      </c>
      <c r="F24" s="11">
        <v>0</v>
      </c>
      <c r="G24" s="11">
        <v>0</v>
      </c>
      <c r="H24" s="11">
        <v>0</v>
      </c>
      <c r="I24" s="11">
        <v>0</v>
      </c>
      <c r="J24" s="18">
        <v>0</v>
      </c>
      <c r="K24" s="11">
        <v>0</v>
      </c>
      <c r="L24" s="18">
        <v>0</v>
      </c>
      <c r="M24" s="11">
        <v>0</v>
      </c>
      <c r="N24" s="18">
        <v>0</v>
      </c>
      <c r="O24" s="11">
        <v>0</v>
      </c>
      <c r="P24" s="38">
        <v>0</v>
      </c>
      <c r="Q24" s="38">
        <v>0</v>
      </c>
      <c r="R24" s="11">
        <v>0</v>
      </c>
      <c r="S24" s="11">
        <v>0</v>
      </c>
      <c r="T24" s="37">
        <v>618.47</v>
      </c>
      <c r="U24" s="11">
        <v>0</v>
      </c>
      <c r="V24" s="37">
        <v>1020974</v>
      </c>
      <c r="W24" s="11">
        <v>0</v>
      </c>
      <c r="X24" s="11">
        <v>0</v>
      </c>
    </row>
    <row r="25" spans="1:24" ht="49.5" customHeight="1" x14ac:dyDescent="0.3">
      <c r="A25" s="12">
        <v>14</v>
      </c>
      <c r="B25" s="25" t="s">
        <v>80</v>
      </c>
      <c r="C25" s="11">
        <f>SUM(V25)</f>
        <v>735340</v>
      </c>
      <c r="D25" s="37">
        <v>0</v>
      </c>
      <c r="E25" s="38">
        <v>0</v>
      </c>
      <c r="F25" s="11">
        <v>0</v>
      </c>
      <c r="G25" s="11">
        <v>0</v>
      </c>
      <c r="H25" s="11">
        <v>0</v>
      </c>
      <c r="I25" s="11">
        <v>0</v>
      </c>
      <c r="J25" s="18">
        <v>0</v>
      </c>
      <c r="K25" s="11">
        <v>0</v>
      </c>
      <c r="L25" s="18">
        <v>0</v>
      </c>
      <c r="M25" s="11">
        <v>0</v>
      </c>
      <c r="N25" s="18">
        <v>0</v>
      </c>
      <c r="O25" s="11">
        <v>0</v>
      </c>
      <c r="P25" s="38">
        <v>0</v>
      </c>
      <c r="Q25" s="38">
        <v>0</v>
      </c>
      <c r="R25" s="11">
        <v>0</v>
      </c>
      <c r="S25" s="11">
        <v>0</v>
      </c>
      <c r="T25" s="37">
        <v>752.76</v>
      </c>
      <c r="U25" s="11">
        <v>0</v>
      </c>
      <c r="V25" s="37">
        <v>735340</v>
      </c>
      <c r="W25" s="11">
        <v>0</v>
      </c>
      <c r="X25" s="11">
        <v>0</v>
      </c>
    </row>
    <row r="26" spans="1:24" ht="53.25" customHeight="1" x14ac:dyDescent="0.3">
      <c r="A26" s="12">
        <v>15</v>
      </c>
      <c r="B26" s="25" t="s">
        <v>81</v>
      </c>
      <c r="C26" s="11">
        <f>SUM(V26)</f>
        <v>479272</v>
      </c>
      <c r="D26" s="37">
        <v>0</v>
      </c>
      <c r="E26" s="37">
        <v>0</v>
      </c>
      <c r="F26" s="11">
        <v>0</v>
      </c>
      <c r="G26" s="11">
        <v>0</v>
      </c>
      <c r="H26" s="11">
        <v>0</v>
      </c>
      <c r="I26" s="11">
        <v>0</v>
      </c>
      <c r="J26" s="18">
        <v>0</v>
      </c>
      <c r="K26" s="11">
        <v>0</v>
      </c>
      <c r="L26" s="18">
        <v>0</v>
      </c>
      <c r="M26" s="11">
        <v>0</v>
      </c>
      <c r="N26" s="18">
        <v>0</v>
      </c>
      <c r="O26" s="11">
        <v>0</v>
      </c>
      <c r="P26" s="37">
        <v>0</v>
      </c>
      <c r="Q26" s="37">
        <v>0</v>
      </c>
      <c r="R26" s="11">
        <v>0</v>
      </c>
      <c r="S26" s="11">
        <v>0</v>
      </c>
      <c r="T26" s="37">
        <v>390.74</v>
      </c>
      <c r="U26" s="11">
        <v>0</v>
      </c>
      <c r="V26" s="37">
        <v>479272</v>
      </c>
      <c r="W26" s="11">
        <v>0</v>
      </c>
      <c r="X26" s="11">
        <v>0</v>
      </c>
    </row>
  </sheetData>
  <mergeCells count="16">
    <mergeCell ref="A1:V1"/>
    <mergeCell ref="A2:V2"/>
    <mergeCell ref="A3:V3"/>
    <mergeCell ref="B5:B9"/>
    <mergeCell ref="A11:B11"/>
    <mergeCell ref="C5:C9"/>
    <mergeCell ref="D5:X5"/>
    <mergeCell ref="D6:I7"/>
    <mergeCell ref="J6:K8"/>
    <mergeCell ref="L6:M8"/>
    <mergeCell ref="N6:O8"/>
    <mergeCell ref="P6:Q8"/>
    <mergeCell ref="R6:S8"/>
    <mergeCell ref="T6:V8"/>
    <mergeCell ref="W6:X8"/>
    <mergeCell ref="A5:A9"/>
  </mergeCells>
  <conditionalFormatting sqref="P12:T26 V12:X26 A12:A26 C12:K26">
    <cfRule type="expression" dxfId="9" priority="15">
      <formula>VALUE(#REF!)</formula>
    </cfRule>
  </conditionalFormatting>
  <conditionalFormatting sqref="D15:X26">
    <cfRule type="expression" dxfId="8" priority="14">
      <formula>OR(EXACT($A10,"РАЗДЕЛ 1"),EXACT($A10,"РАЗДЕЛ 2"))</formula>
    </cfRule>
  </conditionalFormatting>
  <conditionalFormatting sqref="D12:K13 A14:A26 C14:K26 L12:X26">
    <cfRule type="expression" dxfId="7" priority="16">
      <formula>OR(EXACT($A8,"РАЗДЕЛ 1"),EXACT($A8,"РАЗДЕЛ 2"))</formula>
    </cfRule>
  </conditionalFormatting>
  <conditionalFormatting sqref="L12:O26">
    <cfRule type="expression" dxfId="6" priority="12">
      <formula>VALUE(#REF!)</formula>
    </cfRule>
  </conditionalFormatting>
  <conditionalFormatting sqref="U12:U26">
    <cfRule type="expression" dxfId="5" priority="9">
      <formula>VALUE(#REF!)</formula>
    </cfRule>
  </conditionalFormatting>
  <conditionalFormatting sqref="D14:X14">
    <cfRule type="expression" dxfId="4" priority="54">
      <formula>OR(EXACT(#REF!,"РАЗДЕЛ 1"),EXACT(#REF!,"РАЗДЕЛ 2"))</formula>
    </cfRule>
  </conditionalFormatting>
  <conditionalFormatting sqref="A12 C12:X12">
    <cfRule type="expression" dxfId="3" priority="64">
      <formula>OR(EXACT($A9,"РАЗДЕЛ 1"),EXACT($A9,"РАЗДЕЛ 2"))</formula>
    </cfRule>
  </conditionalFormatting>
  <conditionalFormatting sqref="A13 C13:X13">
    <cfRule type="expression" dxfId="2" priority="66">
      <formula>OR(EXACT(#REF!,"РАЗДЕЛ 1"),EXACT(#REF!,"РАЗДЕЛ 2"))</formula>
    </cfRule>
  </conditionalFormatting>
  <dataValidations count="1">
    <dataValidation allowBlank="1" showInputMessage="1" showErrorMessage="1" sqref="D23"/>
  </dataValidations>
  <pageMargins left="0.39370078740157483" right="0.39370078740157483" top="0.78740157480314965" bottom="0.39370078740157483" header="0.31496062992125984" footer="0.31496062992125984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view="pageBreakPreview" zoomScale="70" zoomScaleNormal="100" zoomScaleSheetLayoutView="70" workbookViewId="0">
      <selection activeCell="A2" sqref="A2:I2"/>
    </sheetView>
  </sheetViews>
  <sheetFormatPr defaultColWidth="9.109375" defaultRowHeight="14.4" x14ac:dyDescent="0.3"/>
  <cols>
    <col min="1" max="1" width="9.109375" style="1"/>
    <col min="2" max="2" width="35" style="1" customWidth="1"/>
    <col min="3" max="3" width="21.5546875" style="1" customWidth="1"/>
    <col min="4" max="4" width="21.109375" style="1" customWidth="1"/>
    <col min="5" max="5" width="17.6640625" style="1" customWidth="1"/>
    <col min="6" max="6" width="18.33203125" style="1" customWidth="1"/>
    <col min="7" max="7" width="20.33203125" style="1" customWidth="1"/>
    <col min="8" max="8" width="18.5546875" style="1" customWidth="1"/>
    <col min="9" max="9" width="27.44140625" style="1" customWidth="1"/>
    <col min="10" max="16384" width="9.109375" style="1"/>
  </cols>
  <sheetData>
    <row r="1" spans="1:9" ht="22.8" x14ac:dyDescent="0.3">
      <c r="A1" s="102" t="s">
        <v>46</v>
      </c>
      <c r="B1" s="102"/>
      <c r="C1" s="102"/>
      <c r="D1" s="102"/>
      <c r="E1" s="102"/>
      <c r="F1" s="102"/>
      <c r="G1" s="102"/>
      <c r="H1" s="102"/>
      <c r="I1" s="102"/>
    </row>
    <row r="2" spans="1:9" ht="119.25" customHeight="1" x14ac:dyDescent="0.3">
      <c r="A2" s="102" t="s">
        <v>91</v>
      </c>
      <c r="B2" s="102"/>
      <c r="C2" s="102"/>
      <c r="D2" s="102"/>
      <c r="E2" s="102"/>
      <c r="F2" s="102"/>
      <c r="G2" s="102"/>
      <c r="H2" s="102"/>
      <c r="I2" s="102"/>
    </row>
    <row r="3" spans="1:9" ht="21" hidden="1" x14ac:dyDescent="0.3">
      <c r="A3" s="103"/>
      <c r="B3" s="103"/>
      <c r="C3" s="103"/>
      <c r="D3" s="103"/>
      <c r="E3" s="103"/>
      <c r="F3" s="103"/>
      <c r="G3" s="103"/>
      <c r="H3" s="103"/>
      <c r="I3" s="103"/>
    </row>
    <row r="4" spans="1:9" ht="9" customHeight="1" x14ac:dyDescent="0.3">
      <c r="A4" s="68"/>
      <c r="B4" s="68"/>
      <c r="C4" s="68"/>
      <c r="D4" s="68"/>
      <c r="E4" s="68"/>
      <c r="F4" s="68"/>
      <c r="G4" s="68"/>
      <c r="H4" s="68"/>
      <c r="I4" s="68"/>
    </row>
    <row r="5" spans="1:9" ht="3.75" customHeight="1" x14ac:dyDescent="0.3">
      <c r="A5" s="3"/>
    </row>
    <row r="6" spans="1:9" ht="40.5" customHeight="1" x14ac:dyDescent="0.3">
      <c r="A6" s="85" t="s">
        <v>0</v>
      </c>
      <c r="B6" s="85" t="s">
        <v>6</v>
      </c>
      <c r="C6" s="85" t="s">
        <v>57</v>
      </c>
      <c r="D6" s="93" t="s">
        <v>58</v>
      </c>
      <c r="E6" s="94"/>
      <c r="F6" s="94"/>
      <c r="G6" s="94"/>
      <c r="H6" s="94"/>
      <c r="I6" s="95"/>
    </row>
    <row r="7" spans="1:9" ht="33" customHeight="1" x14ac:dyDescent="0.3">
      <c r="A7" s="86"/>
      <c r="B7" s="86"/>
      <c r="C7" s="86"/>
      <c r="D7" s="96"/>
      <c r="E7" s="97"/>
      <c r="F7" s="97"/>
      <c r="G7" s="97"/>
      <c r="H7" s="97"/>
      <c r="I7" s="98"/>
    </row>
    <row r="8" spans="1:9" ht="106.5" customHeight="1" x14ac:dyDescent="0.3">
      <c r="A8" s="86"/>
      <c r="B8" s="86"/>
      <c r="C8" s="87"/>
      <c r="D8" s="19" t="s">
        <v>59</v>
      </c>
      <c r="E8" s="19" t="s">
        <v>60</v>
      </c>
      <c r="F8" s="19" t="s">
        <v>61</v>
      </c>
      <c r="G8" s="19" t="s">
        <v>62</v>
      </c>
      <c r="H8" s="19" t="s">
        <v>7</v>
      </c>
      <c r="I8" s="19" t="s">
        <v>63</v>
      </c>
    </row>
    <row r="9" spans="1:9" ht="21" customHeight="1" x14ac:dyDescent="0.3">
      <c r="A9" s="87"/>
      <c r="B9" s="87"/>
      <c r="C9" s="12" t="s">
        <v>24</v>
      </c>
      <c r="D9" s="12" t="s">
        <v>4</v>
      </c>
      <c r="E9" s="12" t="s">
        <v>4</v>
      </c>
      <c r="F9" s="12" t="s">
        <v>4</v>
      </c>
      <c r="G9" s="12" t="s">
        <v>4</v>
      </c>
      <c r="H9" s="12" t="s">
        <v>4</v>
      </c>
      <c r="I9" s="12" t="s">
        <v>4</v>
      </c>
    </row>
    <row r="10" spans="1:9" ht="17.25" customHeigh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</row>
    <row r="11" spans="1:9" s="10" customFormat="1" ht="39.75" customHeight="1" x14ac:dyDescent="0.35">
      <c r="A11" s="101" t="s">
        <v>50</v>
      </c>
      <c r="B11" s="101"/>
      <c r="C11" s="16">
        <f>SUM(C12:C26)</f>
        <v>1052148.25</v>
      </c>
      <c r="D11" s="36">
        <f>SUM(D12:D26)</f>
        <v>779681.5</v>
      </c>
      <c r="E11" s="16">
        <v>0</v>
      </c>
      <c r="F11" s="16">
        <v>0</v>
      </c>
      <c r="G11" s="36">
        <f>SUM(G12:G26)</f>
        <v>150000</v>
      </c>
      <c r="H11" s="43">
        <f>SUM(H13:H14)</f>
        <v>28650</v>
      </c>
      <c r="I11" s="36">
        <f>SUM(I13:I14)</f>
        <v>93816.75</v>
      </c>
    </row>
    <row r="12" spans="1:9" s="10" customFormat="1" ht="48.75" customHeight="1" x14ac:dyDescent="0.35">
      <c r="A12" s="12">
        <v>1</v>
      </c>
      <c r="B12" s="23" t="s">
        <v>67</v>
      </c>
      <c r="C12" s="11">
        <f t="shared" ref="C12:C26" si="0">SUM(D12:I12)</f>
        <v>60000</v>
      </c>
      <c r="D12" s="42">
        <v>50000</v>
      </c>
      <c r="E12" s="11">
        <v>0</v>
      </c>
      <c r="F12" s="11">
        <v>0</v>
      </c>
      <c r="G12" s="42">
        <v>10000</v>
      </c>
      <c r="H12" s="42">
        <v>0</v>
      </c>
      <c r="I12" s="42">
        <v>0</v>
      </c>
    </row>
    <row r="13" spans="1:9" s="10" customFormat="1" ht="52.5" customHeight="1" x14ac:dyDescent="0.35">
      <c r="A13" s="12">
        <v>2</v>
      </c>
      <c r="B13" s="23" t="s">
        <v>68</v>
      </c>
      <c r="C13" s="11">
        <f t="shared" si="0"/>
        <v>231736.1</v>
      </c>
      <c r="D13" s="42">
        <v>140000</v>
      </c>
      <c r="E13" s="11">
        <v>0</v>
      </c>
      <c r="F13" s="11">
        <v>0</v>
      </c>
      <c r="G13" s="42">
        <v>10000</v>
      </c>
      <c r="H13" s="42">
        <v>19100</v>
      </c>
      <c r="I13" s="42">
        <v>62636.1</v>
      </c>
    </row>
    <row r="14" spans="1:9" s="10" customFormat="1" ht="52.5" customHeight="1" x14ac:dyDescent="0.35">
      <c r="A14" s="12">
        <v>3</v>
      </c>
      <c r="B14" s="23" t="s">
        <v>69</v>
      </c>
      <c r="C14" s="11">
        <f t="shared" si="0"/>
        <v>120730.65</v>
      </c>
      <c r="D14" s="42">
        <v>70000</v>
      </c>
      <c r="E14" s="11">
        <v>0</v>
      </c>
      <c r="F14" s="11">
        <v>0</v>
      </c>
      <c r="G14" s="42">
        <v>10000</v>
      </c>
      <c r="H14" s="42">
        <v>9550</v>
      </c>
      <c r="I14" s="42">
        <v>31180.65</v>
      </c>
    </row>
    <row r="15" spans="1:9" s="10" customFormat="1" ht="51" customHeight="1" x14ac:dyDescent="0.35">
      <c r="A15" s="12">
        <v>4</v>
      </c>
      <c r="B15" s="24" t="s">
        <v>70</v>
      </c>
      <c r="C15" s="11">
        <f t="shared" si="0"/>
        <v>72337.5</v>
      </c>
      <c r="D15" s="42">
        <v>62337.5</v>
      </c>
      <c r="E15" s="11">
        <v>0</v>
      </c>
      <c r="F15" s="11">
        <v>0</v>
      </c>
      <c r="G15" s="42">
        <v>10000</v>
      </c>
      <c r="H15" s="11">
        <v>0</v>
      </c>
      <c r="I15" s="11">
        <v>0</v>
      </c>
    </row>
    <row r="16" spans="1:9" s="10" customFormat="1" ht="49.5" customHeight="1" x14ac:dyDescent="0.35">
      <c r="A16" s="12">
        <v>5</v>
      </c>
      <c r="B16" s="24" t="s">
        <v>71</v>
      </c>
      <c r="C16" s="11">
        <f t="shared" si="0"/>
        <v>49240</v>
      </c>
      <c r="D16" s="28">
        <v>39240</v>
      </c>
      <c r="E16" s="11">
        <v>0</v>
      </c>
      <c r="F16" s="11">
        <v>0</v>
      </c>
      <c r="G16" s="28">
        <v>10000</v>
      </c>
      <c r="H16" s="11">
        <v>0</v>
      </c>
      <c r="I16" s="11">
        <v>0</v>
      </c>
    </row>
    <row r="17" spans="1:9" s="10" customFormat="1" ht="51" customHeight="1" x14ac:dyDescent="0.35">
      <c r="A17" s="12">
        <v>6</v>
      </c>
      <c r="B17" s="25" t="s">
        <v>72</v>
      </c>
      <c r="C17" s="11">
        <f t="shared" si="0"/>
        <v>32392</v>
      </c>
      <c r="D17" s="28">
        <v>22392</v>
      </c>
      <c r="E17" s="11">
        <v>0</v>
      </c>
      <c r="F17" s="11">
        <v>0</v>
      </c>
      <c r="G17" s="28">
        <v>10000</v>
      </c>
      <c r="H17" s="11">
        <v>0</v>
      </c>
      <c r="I17" s="11">
        <v>0</v>
      </c>
    </row>
    <row r="18" spans="1:9" s="10" customFormat="1" ht="50.25" customHeight="1" x14ac:dyDescent="0.35">
      <c r="A18" s="12">
        <v>7</v>
      </c>
      <c r="B18" s="25" t="s">
        <v>73</v>
      </c>
      <c r="C18" s="11">
        <f t="shared" si="0"/>
        <v>38792</v>
      </c>
      <c r="D18" s="28">
        <v>28792</v>
      </c>
      <c r="E18" s="11">
        <v>0</v>
      </c>
      <c r="F18" s="11">
        <v>0</v>
      </c>
      <c r="G18" s="28">
        <v>10000</v>
      </c>
      <c r="H18" s="11">
        <v>0</v>
      </c>
      <c r="I18" s="11">
        <v>0</v>
      </c>
    </row>
    <row r="19" spans="1:9" s="10" customFormat="1" ht="48.75" customHeight="1" x14ac:dyDescent="0.35">
      <c r="A19" s="12">
        <v>8</v>
      </c>
      <c r="B19" s="25" t="s">
        <v>74</v>
      </c>
      <c r="C19" s="11">
        <f t="shared" si="0"/>
        <v>59392</v>
      </c>
      <c r="D19" s="28">
        <v>49392</v>
      </c>
      <c r="E19" s="11">
        <v>0</v>
      </c>
      <c r="F19" s="11">
        <v>0</v>
      </c>
      <c r="G19" s="28">
        <v>10000</v>
      </c>
      <c r="H19" s="11">
        <v>0</v>
      </c>
      <c r="I19" s="11">
        <v>0</v>
      </c>
    </row>
    <row r="20" spans="1:9" s="10" customFormat="1" ht="49.5" customHeight="1" x14ac:dyDescent="0.35">
      <c r="A20" s="12">
        <v>9</v>
      </c>
      <c r="B20" s="25" t="s">
        <v>90</v>
      </c>
      <c r="C20" s="11">
        <f t="shared" si="0"/>
        <v>45955</v>
      </c>
      <c r="D20" s="28">
        <v>35955</v>
      </c>
      <c r="E20" s="11">
        <v>0</v>
      </c>
      <c r="F20" s="11">
        <v>0</v>
      </c>
      <c r="G20" s="28">
        <v>10000</v>
      </c>
      <c r="H20" s="11">
        <v>0</v>
      </c>
      <c r="I20" s="11">
        <v>0</v>
      </c>
    </row>
    <row r="21" spans="1:9" s="10" customFormat="1" ht="51.75" customHeight="1" x14ac:dyDescent="0.35">
      <c r="A21" s="12">
        <v>10</v>
      </c>
      <c r="B21" s="25" t="s">
        <v>76</v>
      </c>
      <c r="C21" s="11">
        <f t="shared" si="0"/>
        <v>60000</v>
      </c>
      <c r="D21" s="28">
        <v>50000</v>
      </c>
      <c r="E21" s="11">
        <v>0</v>
      </c>
      <c r="F21" s="11">
        <v>0</v>
      </c>
      <c r="G21" s="28">
        <v>10000</v>
      </c>
      <c r="H21" s="11">
        <v>0</v>
      </c>
      <c r="I21" s="11">
        <v>0</v>
      </c>
    </row>
    <row r="22" spans="1:9" s="10" customFormat="1" ht="51" customHeight="1" x14ac:dyDescent="0.35">
      <c r="A22" s="12">
        <v>11</v>
      </c>
      <c r="B22" s="25" t="s">
        <v>77</v>
      </c>
      <c r="C22" s="11">
        <f t="shared" si="0"/>
        <v>55479</v>
      </c>
      <c r="D22" s="28">
        <v>45479</v>
      </c>
      <c r="E22" s="11">
        <v>0</v>
      </c>
      <c r="F22" s="11">
        <v>0</v>
      </c>
      <c r="G22" s="28">
        <v>10000</v>
      </c>
      <c r="H22" s="11">
        <v>0</v>
      </c>
      <c r="I22" s="11">
        <v>0</v>
      </c>
    </row>
    <row r="23" spans="1:9" s="10" customFormat="1" ht="51.75" customHeight="1" x14ac:dyDescent="0.35">
      <c r="A23" s="12">
        <v>12</v>
      </c>
      <c r="B23" s="25" t="s">
        <v>82</v>
      </c>
      <c r="C23" s="11">
        <f t="shared" si="0"/>
        <v>69180</v>
      </c>
      <c r="D23" s="41">
        <v>59180</v>
      </c>
      <c r="E23" s="11">
        <v>0</v>
      </c>
      <c r="F23" s="11">
        <v>0</v>
      </c>
      <c r="G23" s="28">
        <v>10000</v>
      </c>
      <c r="H23" s="11">
        <v>0</v>
      </c>
      <c r="I23" s="11">
        <v>0</v>
      </c>
    </row>
    <row r="24" spans="1:9" s="10" customFormat="1" ht="48.75" customHeight="1" x14ac:dyDescent="0.35">
      <c r="A24" s="12">
        <v>13</v>
      </c>
      <c r="B24" s="25" t="s">
        <v>83</v>
      </c>
      <c r="C24" s="11">
        <f t="shared" si="0"/>
        <v>60000</v>
      </c>
      <c r="D24" s="28">
        <v>50000</v>
      </c>
      <c r="E24" s="11">
        <v>0</v>
      </c>
      <c r="F24" s="11">
        <v>0</v>
      </c>
      <c r="G24" s="28">
        <v>10000</v>
      </c>
      <c r="H24" s="11">
        <v>0</v>
      </c>
      <c r="I24" s="11">
        <v>0</v>
      </c>
    </row>
    <row r="25" spans="1:9" s="10" customFormat="1" ht="51.75" customHeight="1" x14ac:dyDescent="0.35">
      <c r="A25" s="12">
        <v>14</v>
      </c>
      <c r="B25" s="25" t="s">
        <v>80</v>
      </c>
      <c r="C25" s="11">
        <f t="shared" si="0"/>
        <v>57844</v>
      </c>
      <c r="D25" s="28">
        <v>47844</v>
      </c>
      <c r="E25" s="11">
        <v>0</v>
      </c>
      <c r="F25" s="11">
        <v>0</v>
      </c>
      <c r="G25" s="28">
        <v>10000</v>
      </c>
      <c r="H25" s="11">
        <v>0</v>
      </c>
      <c r="I25" s="11">
        <v>0</v>
      </c>
    </row>
    <row r="26" spans="1:9" s="10" customFormat="1" ht="51.75" customHeight="1" x14ac:dyDescent="0.35">
      <c r="A26" s="12">
        <v>15</v>
      </c>
      <c r="B26" s="25" t="s">
        <v>84</v>
      </c>
      <c r="C26" s="11">
        <f t="shared" si="0"/>
        <v>39070</v>
      </c>
      <c r="D26" s="28">
        <v>29070</v>
      </c>
      <c r="E26" s="11">
        <v>0</v>
      </c>
      <c r="F26" s="11">
        <v>0</v>
      </c>
      <c r="G26" s="28">
        <v>10000</v>
      </c>
      <c r="H26" s="11">
        <v>0</v>
      </c>
      <c r="I26" s="11">
        <v>0</v>
      </c>
    </row>
    <row r="28" spans="1:9" ht="30.75" customHeight="1" x14ac:dyDescent="0.3"/>
    <row r="29" spans="1:9" s="10" customFormat="1" ht="28.8" x14ac:dyDescent="0.55000000000000004">
      <c r="A29" s="100" t="s">
        <v>39</v>
      </c>
      <c r="B29" s="100"/>
      <c r="C29" s="100"/>
      <c r="D29" s="100"/>
      <c r="E29" s="45"/>
      <c r="F29" s="45"/>
      <c r="G29" s="45"/>
      <c r="H29" s="45"/>
      <c r="I29" s="46" t="s">
        <v>64</v>
      </c>
    </row>
  </sheetData>
  <mergeCells count="10">
    <mergeCell ref="A29:D29"/>
    <mergeCell ref="A11:B11"/>
    <mergeCell ref="A1:I1"/>
    <mergeCell ref="A2:I2"/>
    <mergeCell ref="A3:I3"/>
    <mergeCell ref="A4:I4"/>
    <mergeCell ref="A6:A9"/>
    <mergeCell ref="B6:B9"/>
    <mergeCell ref="C6:C8"/>
    <mergeCell ref="D6:I7"/>
  </mergeCells>
  <conditionalFormatting sqref="A12:A26 C12:I26">
    <cfRule type="expression" dxfId="1" priority="3">
      <formula>EXACT($A12,"РАЗДЕЛ 2")</formula>
    </cfRule>
  </conditionalFormatting>
  <conditionalFormatting sqref="A12:A26 C12:I26">
    <cfRule type="expression" dxfId="0" priority="2">
      <formula>VALUE(#REF!)</formula>
    </cfRule>
  </conditionalFormatting>
  <dataValidations count="1">
    <dataValidation allowBlank="1" showInputMessage="1" showErrorMessage="1" sqref="D23"/>
  </dataValidations>
  <pageMargins left="0.51181102362204722" right="0.51181102362204722" top="0.74803149606299213" bottom="0.55118110236220474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приложение 2</vt:lpstr>
      <vt:lpstr>приложение 3</vt:lpstr>
      <vt:lpstr>'приложение 1'!Заголовки_для_печати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2023-05-15T12:30:27Z</dcterms:modified>
</cp:coreProperties>
</file>